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CONOMICS\subjectwiseresult\"/>
    </mc:Choice>
  </mc:AlternateContent>
  <xr:revisionPtr revIDLastSave="0" documentId="13_ncr:1_{A184A077-CE4F-4509-BC11-6C78249A1D06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1st Yea_20" sheetId="2" r:id="rId1"/>
  </sheets>
  <calcPr calcId="191029"/>
</workbook>
</file>

<file path=xl/calcChain.xml><?xml version="1.0" encoding="utf-8"?>
<calcChain xmlns="http://schemas.openxmlformats.org/spreadsheetml/2006/main">
  <c r="AA12" i="2" l="1"/>
  <c r="AB12" i="2"/>
  <c r="AC12" i="2"/>
  <c r="AA11" i="2"/>
  <c r="AB11" i="2"/>
  <c r="AC11" i="2"/>
  <c r="AA10" i="2"/>
  <c r="AB10" i="2"/>
  <c r="AC10" i="2"/>
  <c r="AA9" i="2"/>
  <c r="AB9" i="2"/>
  <c r="AC9" i="2"/>
  <c r="AA8" i="2"/>
  <c r="AB8" i="2"/>
  <c r="AC8" i="2"/>
  <c r="AA7" i="2"/>
  <c r="AB7" i="2"/>
  <c r="AC7" i="2"/>
  <c r="AA6" i="2"/>
  <c r="AB6" i="2"/>
  <c r="AC6" i="2"/>
  <c r="AA5" i="2"/>
  <c r="AB5" i="2"/>
  <c r="AC5" i="2"/>
  <c r="AA4" i="2"/>
  <c r="AB4" i="2"/>
  <c r="AC4" i="2"/>
  <c r="AA3" i="2"/>
  <c r="AB3" i="2"/>
  <c r="AC3" i="2"/>
  <c r="Z3" i="2"/>
  <c r="Z4" i="2"/>
  <c r="Z5" i="2"/>
  <c r="Z6" i="2"/>
  <c r="Z7" i="2"/>
  <c r="Z8" i="2"/>
  <c r="Z9" i="2"/>
  <c r="Z10" i="2"/>
  <c r="Z11" i="2"/>
  <c r="Z12" i="2"/>
  <c r="AA2" i="2"/>
  <c r="AB2" i="2"/>
  <c r="AC2" i="2"/>
  <c r="AB13" i="2" l="1"/>
  <c r="AC13" i="2"/>
  <c r="AA13" i="2"/>
  <c r="AD12" i="2"/>
  <c r="AE12" i="2"/>
  <c r="AF12" i="2"/>
  <c r="AG12" i="2"/>
  <c r="Y12" i="2"/>
  <c r="N3" i="2" l="1"/>
  <c r="O3" i="2"/>
  <c r="P3" i="2"/>
  <c r="Q3" i="2"/>
  <c r="N4" i="2"/>
  <c r="O4" i="2"/>
  <c r="P4" i="2"/>
  <c r="Q4" i="2"/>
  <c r="N5" i="2"/>
  <c r="O5" i="2"/>
  <c r="P5" i="2"/>
  <c r="Q5" i="2"/>
  <c r="N6" i="2"/>
  <c r="O6" i="2"/>
  <c r="P6" i="2"/>
  <c r="Q6" i="2"/>
  <c r="N7" i="2"/>
  <c r="O7" i="2"/>
  <c r="P7" i="2"/>
  <c r="Q7" i="2"/>
  <c r="N8" i="2"/>
  <c r="O8" i="2"/>
  <c r="P8" i="2"/>
  <c r="Q8" i="2"/>
  <c r="N9" i="2"/>
  <c r="O9" i="2"/>
  <c r="P9" i="2"/>
  <c r="Q9" i="2"/>
  <c r="N10" i="2"/>
  <c r="O10" i="2"/>
  <c r="P10" i="2"/>
  <c r="Q10" i="2"/>
  <c r="N11" i="2"/>
  <c r="O11" i="2"/>
  <c r="P11" i="2"/>
  <c r="Q11" i="2"/>
  <c r="N12" i="2"/>
  <c r="O12" i="2"/>
  <c r="P12" i="2"/>
  <c r="Q12" i="2"/>
  <c r="N13" i="2"/>
  <c r="O13" i="2"/>
  <c r="P13" i="2"/>
  <c r="Q13" i="2"/>
  <c r="N14" i="2"/>
  <c r="O14" i="2"/>
  <c r="P14" i="2"/>
  <c r="Q14" i="2"/>
  <c r="N15" i="2"/>
  <c r="O15" i="2"/>
  <c r="P15" i="2"/>
  <c r="Q15" i="2"/>
  <c r="N16" i="2"/>
  <c r="O16" i="2"/>
  <c r="P16" i="2"/>
  <c r="Q16" i="2"/>
  <c r="N17" i="2"/>
  <c r="O17" i="2"/>
  <c r="P17" i="2"/>
  <c r="Q17" i="2"/>
  <c r="N18" i="2"/>
  <c r="O18" i="2"/>
  <c r="P18" i="2"/>
  <c r="Q18" i="2"/>
  <c r="N19" i="2"/>
  <c r="O19" i="2"/>
  <c r="P19" i="2"/>
  <c r="Q19" i="2"/>
  <c r="N20" i="2"/>
  <c r="O20" i="2"/>
  <c r="P20" i="2"/>
  <c r="Q20" i="2"/>
  <c r="N21" i="2"/>
  <c r="O21" i="2"/>
  <c r="P21" i="2"/>
  <c r="Q21" i="2"/>
  <c r="N22" i="2"/>
  <c r="O22" i="2"/>
  <c r="P22" i="2"/>
  <c r="Q22" i="2"/>
  <c r="N23" i="2"/>
  <c r="O23" i="2"/>
  <c r="P23" i="2"/>
  <c r="Q23" i="2"/>
  <c r="N24" i="2"/>
  <c r="O24" i="2"/>
  <c r="P24" i="2"/>
  <c r="Q24" i="2"/>
  <c r="N25" i="2"/>
  <c r="O25" i="2"/>
  <c r="P25" i="2"/>
  <c r="Q25" i="2"/>
  <c r="N26" i="2"/>
  <c r="O26" i="2"/>
  <c r="P26" i="2"/>
  <c r="Q26" i="2"/>
  <c r="N27" i="2"/>
  <c r="O27" i="2"/>
  <c r="P27" i="2"/>
  <c r="Q27" i="2"/>
  <c r="N28" i="2"/>
  <c r="O28" i="2"/>
  <c r="P28" i="2"/>
  <c r="Q28" i="2"/>
  <c r="N29" i="2"/>
  <c r="O29" i="2"/>
  <c r="P29" i="2"/>
  <c r="Q29" i="2"/>
  <c r="N30" i="2"/>
  <c r="O30" i="2"/>
  <c r="P30" i="2"/>
  <c r="Q30" i="2"/>
  <c r="N31" i="2"/>
  <c r="O31" i="2"/>
  <c r="P31" i="2"/>
  <c r="Q31" i="2"/>
  <c r="N32" i="2"/>
  <c r="O32" i="2"/>
  <c r="P32" i="2"/>
  <c r="Q32" i="2"/>
  <c r="N33" i="2"/>
  <c r="O33" i="2"/>
  <c r="P33" i="2"/>
  <c r="Q33" i="2"/>
  <c r="N34" i="2"/>
  <c r="O34" i="2"/>
  <c r="P34" i="2"/>
  <c r="Q34" i="2"/>
  <c r="N35" i="2"/>
  <c r="O35" i="2"/>
  <c r="P35" i="2"/>
  <c r="Q35" i="2"/>
  <c r="N36" i="2"/>
  <c r="O36" i="2"/>
  <c r="P36" i="2"/>
  <c r="Q36" i="2"/>
  <c r="N37" i="2"/>
  <c r="O37" i="2"/>
  <c r="P37" i="2"/>
  <c r="Q37" i="2"/>
  <c r="N38" i="2"/>
  <c r="O38" i="2"/>
  <c r="P38" i="2"/>
  <c r="Q38" i="2"/>
  <c r="N39" i="2"/>
  <c r="O39" i="2"/>
  <c r="P39" i="2"/>
  <c r="Q39" i="2"/>
  <c r="N40" i="2"/>
  <c r="O40" i="2"/>
  <c r="P40" i="2"/>
  <c r="Q40" i="2"/>
  <c r="N41" i="2"/>
  <c r="O41" i="2"/>
  <c r="P41" i="2"/>
  <c r="Q41" i="2"/>
  <c r="N42" i="2"/>
  <c r="O42" i="2"/>
  <c r="P42" i="2"/>
  <c r="Q42" i="2"/>
  <c r="N43" i="2"/>
  <c r="O43" i="2"/>
  <c r="P43" i="2"/>
  <c r="Q43" i="2"/>
  <c r="N44" i="2"/>
  <c r="O44" i="2"/>
  <c r="P44" i="2"/>
  <c r="Q44" i="2"/>
  <c r="N45" i="2"/>
  <c r="O45" i="2"/>
  <c r="P45" i="2"/>
  <c r="Q45" i="2"/>
  <c r="N46" i="2"/>
  <c r="O46" i="2"/>
  <c r="P46" i="2"/>
  <c r="Q46" i="2"/>
  <c r="N47" i="2"/>
  <c r="O47" i="2"/>
  <c r="P47" i="2"/>
  <c r="Q47" i="2"/>
  <c r="N48" i="2"/>
  <c r="O48" i="2"/>
  <c r="P48" i="2"/>
  <c r="Q48" i="2"/>
  <c r="N49" i="2"/>
  <c r="O49" i="2"/>
  <c r="P49" i="2"/>
  <c r="Q49" i="2"/>
  <c r="N50" i="2"/>
  <c r="O50" i="2"/>
  <c r="P50" i="2"/>
  <c r="Q50" i="2"/>
  <c r="N51" i="2"/>
  <c r="O51" i="2"/>
  <c r="P51" i="2"/>
  <c r="Q51" i="2"/>
  <c r="N52" i="2"/>
  <c r="O52" i="2"/>
  <c r="P52" i="2"/>
  <c r="Q52" i="2"/>
  <c r="N53" i="2"/>
  <c r="O53" i="2"/>
  <c r="P53" i="2"/>
  <c r="Q53" i="2"/>
  <c r="N54" i="2"/>
  <c r="O54" i="2"/>
  <c r="P54" i="2"/>
  <c r="Q54" i="2"/>
  <c r="N55" i="2"/>
  <c r="O55" i="2"/>
  <c r="P55" i="2"/>
  <c r="Q55" i="2"/>
  <c r="N56" i="2"/>
  <c r="O56" i="2"/>
  <c r="P56" i="2"/>
  <c r="Q56" i="2"/>
  <c r="N57" i="2"/>
  <c r="O57" i="2"/>
  <c r="P57" i="2"/>
  <c r="Q57" i="2"/>
  <c r="N58" i="2"/>
  <c r="O58" i="2"/>
  <c r="P58" i="2"/>
  <c r="Q58" i="2"/>
  <c r="N59" i="2"/>
  <c r="O59" i="2"/>
  <c r="P59" i="2"/>
  <c r="Q59" i="2"/>
  <c r="N60" i="2"/>
  <c r="O60" i="2"/>
  <c r="P60" i="2"/>
  <c r="Q60" i="2"/>
  <c r="N61" i="2"/>
  <c r="O61" i="2"/>
  <c r="P61" i="2"/>
  <c r="Q61" i="2"/>
  <c r="N62" i="2"/>
  <c r="O62" i="2"/>
  <c r="P62" i="2"/>
  <c r="Q62" i="2"/>
  <c r="N63" i="2"/>
  <c r="O63" i="2"/>
  <c r="P63" i="2"/>
  <c r="Q63" i="2"/>
  <c r="N64" i="2"/>
  <c r="O64" i="2"/>
  <c r="P64" i="2"/>
  <c r="Q64" i="2"/>
  <c r="N65" i="2"/>
  <c r="O65" i="2"/>
  <c r="P65" i="2"/>
  <c r="Q65" i="2"/>
  <c r="N66" i="2"/>
  <c r="O66" i="2"/>
  <c r="P66" i="2"/>
  <c r="Q66" i="2"/>
  <c r="N67" i="2"/>
  <c r="O67" i="2"/>
  <c r="P67" i="2"/>
  <c r="Q67" i="2"/>
  <c r="N68" i="2"/>
  <c r="O68" i="2"/>
  <c r="P68" i="2"/>
  <c r="Q68" i="2"/>
  <c r="N69" i="2"/>
  <c r="O69" i="2"/>
  <c r="P69" i="2"/>
  <c r="Q69" i="2"/>
  <c r="N70" i="2"/>
  <c r="O70" i="2"/>
  <c r="P70" i="2"/>
  <c r="Q70" i="2"/>
  <c r="N71" i="2"/>
  <c r="O71" i="2"/>
  <c r="P71" i="2"/>
  <c r="Q71" i="2"/>
  <c r="N72" i="2"/>
  <c r="O72" i="2"/>
  <c r="P72" i="2"/>
  <c r="Q72" i="2"/>
  <c r="N73" i="2"/>
  <c r="O73" i="2"/>
  <c r="P73" i="2"/>
  <c r="Q73" i="2"/>
  <c r="N74" i="2"/>
  <c r="O74" i="2"/>
  <c r="P74" i="2"/>
  <c r="Q74" i="2"/>
  <c r="N75" i="2"/>
  <c r="O75" i="2"/>
  <c r="P75" i="2"/>
  <c r="Q75" i="2"/>
  <c r="N76" i="2"/>
  <c r="O76" i="2"/>
  <c r="P76" i="2"/>
  <c r="Q76" i="2"/>
  <c r="N77" i="2"/>
  <c r="O77" i="2"/>
  <c r="P77" i="2"/>
  <c r="Q77" i="2"/>
  <c r="N78" i="2"/>
  <c r="O78" i="2"/>
  <c r="P78" i="2"/>
  <c r="Q78" i="2"/>
  <c r="N79" i="2"/>
  <c r="O79" i="2"/>
  <c r="P79" i="2"/>
  <c r="Q79" i="2"/>
  <c r="N80" i="2"/>
  <c r="O80" i="2"/>
  <c r="P80" i="2"/>
  <c r="Q80" i="2"/>
  <c r="N81" i="2"/>
  <c r="O81" i="2"/>
  <c r="P81" i="2"/>
  <c r="Q81" i="2"/>
  <c r="N82" i="2"/>
  <c r="O82" i="2"/>
  <c r="P82" i="2"/>
  <c r="Q82" i="2"/>
  <c r="N83" i="2"/>
  <c r="O83" i="2"/>
  <c r="P83" i="2"/>
  <c r="Q83" i="2"/>
  <c r="N84" i="2"/>
  <c r="O84" i="2"/>
  <c r="P84" i="2"/>
  <c r="Q84" i="2"/>
  <c r="N85" i="2"/>
  <c r="O85" i="2"/>
  <c r="P85" i="2"/>
  <c r="Q85" i="2"/>
  <c r="N86" i="2"/>
  <c r="O86" i="2"/>
  <c r="P86" i="2"/>
  <c r="Q86" i="2"/>
  <c r="N87" i="2"/>
  <c r="O87" i="2"/>
  <c r="P87" i="2"/>
  <c r="Q87" i="2"/>
  <c r="N88" i="2"/>
  <c r="O88" i="2"/>
  <c r="P88" i="2"/>
  <c r="Q88" i="2"/>
  <c r="N89" i="2"/>
  <c r="O89" i="2"/>
  <c r="P89" i="2"/>
  <c r="Q89" i="2"/>
  <c r="N90" i="2"/>
  <c r="O90" i="2"/>
  <c r="P90" i="2"/>
  <c r="Q90" i="2"/>
  <c r="N91" i="2"/>
  <c r="O91" i="2"/>
  <c r="P91" i="2"/>
  <c r="Q91" i="2"/>
  <c r="N92" i="2"/>
  <c r="O92" i="2"/>
  <c r="P92" i="2"/>
  <c r="Q92" i="2"/>
  <c r="N93" i="2"/>
  <c r="O93" i="2"/>
  <c r="P93" i="2"/>
  <c r="Q93" i="2"/>
  <c r="N94" i="2"/>
  <c r="O94" i="2"/>
  <c r="P94" i="2"/>
  <c r="Q94" i="2"/>
  <c r="N95" i="2"/>
  <c r="O95" i="2"/>
  <c r="P95" i="2"/>
  <c r="Q95" i="2"/>
  <c r="N96" i="2"/>
  <c r="O96" i="2"/>
  <c r="P96" i="2"/>
  <c r="Q96" i="2"/>
  <c r="N97" i="2"/>
  <c r="O97" i="2"/>
  <c r="P97" i="2"/>
  <c r="Q97" i="2"/>
  <c r="N98" i="2"/>
  <c r="O98" i="2"/>
  <c r="P98" i="2"/>
  <c r="Q98" i="2"/>
  <c r="N99" i="2"/>
  <c r="O99" i="2"/>
  <c r="P99" i="2"/>
  <c r="Q99" i="2"/>
  <c r="N100" i="2"/>
  <c r="O100" i="2"/>
  <c r="P100" i="2"/>
  <c r="Q100" i="2"/>
  <c r="N101" i="2"/>
  <c r="O101" i="2"/>
  <c r="P101" i="2"/>
  <c r="Q101" i="2"/>
  <c r="N102" i="2"/>
  <c r="O102" i="2"/>
  <c r="P102" i="2"/>
  <c r="Q102" i="2"/>
  <c r="N103" i="2"/>
  <c r="O103" i="2"/>
  <c r="P103" i="2"/>
  <c r="Q103" i="2"/>
  <c r="N104" i="2"/>
  <c r="O104" i="2"/>
  <c r="P104" i="2"/>
  <c r="Q104" i="2"/>
  <c r="N105" i="2"/>
  <c r="O105" i="2"/>
  <c r="P105" i="2"/>
  <c r="Q105" i="2"/>
  <c r="N106" i="2"/>
  <c r="O106" i="2"/>
  <c r="P106" i="2"/>
  <c r="Q106" i="2"/>
  <c r="N107" i="2"/>
  <c r="O107" i="2"/>
  <c r="P107" i="2"/>
  <c r="Q107" i="2"/>
  <c r="N108" i="2"/>
  <c r="O108" i="2"/>
  <c r="P108" i="2"/>
  <c r="Q108" i="2"/>
  <c r="N109" i="2"/>
  <c r="O109" i="2"/>
  <c r="P109" i="2"/>
  <c r="Q109" i="2"/>
  <c r="N110" i="2"/>
  <c r="O110" i="2"/>
  <c r="P110" i="2"/>
  <c r="Q110" i="2"/>
  <c r="N111" i="2"/>
  <c r="O111" i="2"/>
  <c r="P111" i="2"/>
  <c r="Q111" i="2"/>
  <c r="N112" i="2"/>
  <c r="O112" i="2"/>
  <c r="P112" i="2"/>
  <c r="Q112" i="2"/>
  <c r="N113" i="2"/>
  <c r="O113" i="2"/>
  <c r="P113" i="2"/>
  <c r="Q113" i="2"/>
  <c r="N114" i="2"/>
  <c r="O114" i="2"/>
  <c r="P114" i="2"/>
  <c r="Q114" i="2"/>
  <c r="N115" i="2"/>
  <c r="O115" i="2"/>
  <c r="P115" i="2"/>
  <c r="Q115" i="2"/>
  <c r="N116" i="2"/>
  <c r="O116" i="2"/>
  <c r="P116" i="2"/>
  <c r="Q116" i="2"/>
  <c r="N117" i="2"/>
  <c r="O117" i="2"/>
  <c r="P117" i="2"/>
  <c r="Q117" i="2"/>
  <c r="N118" i="2"/>
  <c r="O118" i="2"/>
  <c r="P118" i="2"/>
  <c r="Q118" i="2"/>
  <c r="N119" i="2"/>
  <c r="O119" i="2"/>
  <c r="P119" i="2"/>
  <c r="Q119" i="2"/>
  <c r="N120" i="2"/>
  <c r="O120" i="2"/>
  <c r="P120" i="2"/>
  <c r="Q120" i="2"/>
  <c r="N121" i="2"/>
  <c r="O121" i="2"/>
  <c r="P121" i="2"/>
  <c r="Q121" i="2"/>
  <c r="N122" i="2"/>
  <c r="O122" i="2"/>
  <c r="P122" i="2"/>
  <c r="Q122" i="2"/>
  <c r="N123" i="2"/>
  <c r="O123" i="2"/>
  <c r="P123" i="2"/>
  <c r="Q123" i="2"/>
  <c r="N124" i="2"/>
  <c r="O124" i="2"/>
  <c r="P124" i="2"/>
  <c r="Q124" i="2"/>
  <c r="N125" i="2"/>
  <c r="O125" i="2"/>
  <c r="P125" i="2"/>
  <c r="Q125" i="2"/>
  <c r="N126" i="2"/>
  <c r="O126" i="2"/>
  <c r="P126" i="2"/>
  <c r="Q126" i="2"/>
  <c r="N127" i="2"/>
  <c r="O127" i="2"/>
  <c r="P127" i="2"/>
  <c r="Q127" i="2"/>
  <c r="N128" i="2"/>
  <c r="O128" i="2"/>
  <c r="P128" i="2"/>
  <c r="Q128" i="2"/>
  <c r="N129" i="2"/>
  <c r="O129" i="2"/>
  <c r="P129" i="2"/>
  <c r="Q129" i="2"/>
  <c r="N130" i="2"/>
  <c r="O130" i="2"/>
  <c r="P130" i="2"/>
  <c r="Q130" i="2"/>
  <c r="N131" i="2"/>
  <c r="O131" i="2"/>
  <c r="P131" i="2"/>
  <c r="Q131" i="2"/>
  <c r="N132" i="2"/>
  <c r="O132" i="2"/>
  <c r="P132" i="2"/>
  <c r="Q132" i="2"/>
  <c r="N133" i="2"/>
  <c r="O133" i="2"/>
  <c r="P133" i="2"/>
  <c r="Q133" i="2"/>
  <c r="N134" i="2"/>
  <c r="O134" i="2"/>
  <c r="P134" i="2"/>
  <c r="Q134" i="2"/>
  <c r="N135" i="2"/>
  <c r="O135" i="2"/>
  <c r="P135" i="2"/>
  <c r="Q135" i="2"/>
  <c r="N136" i="2"/>
  <c r="O136" i="2"/>
  <c r="P136" i="2"/>
  <c r="Q136" i="2"/>
  <c r="N137" i="2"/>
  <c r="O137" i="2"/>
  <c r="P137" i="2"/>
  <c r="Q137" i="2"/>
  <c r="N138" i="2"/>
  <c r="O138" i="2"/>
  <c r="P138" i="2"/>
  <c r="Q138" i="2"/>
  <c r="N139" i="2"/>
  <c r="O139" i="2"/>
  <c r="P139" i="2"/>
  <c r="Q139" i="2"/>
  <c r="N140" i="2"/>
  <c r="O140" i="2"/>
  <c r="P140" i="2"/>
  <c r="Q140" i="2"/>
  <c r="N141" i="2"/>
  <c r="O141" i="2"/>
  <c r="P141" i="2"/>
  <c r="Q141" i="2"/>
  <c r="N142" i="2"/>
  <c r="O142" i="2"/>
  <c r="P142" i="2"/>
  <c r="Q142" i="2"/>
  <c r="N2" i="2"/>
  <c r="O2" i="2"/>
  <c r="P2" i="2"/>
  <c r="Q2" i="2"/>
  <c r="L19" i="2" l="1"/>
  <c r="M19" i="2"/>
  <c r="R19" i="2"/>
  <c r="S19" i="2"/>
  <c r="T19" i="2"/>
  <c r="U19" i="2"/>
  <c r="L20" i="2"/>
  <c r="M20" i="2"/>
  <c r="R20" i="2"/>
  <c r="S20" i="2"/>
  <c r="T20" i="2"/>
  <c r="U20" i="2"/>
  <c r="L21" i="2"/>
  <c r="M21" i="2"/>
  <c r="R21" i="2"/>
  <c r="S21" i="2"/>
  <c r="T21" i="2"/>
  <c r="U21" i="2"/>
  <c r="L22" i="2"/>
  <c r="M22" i="2"/>
  <c r="R22" i="2"/>
  <c r="S22" i="2"/>
  <c r="T22" i="2"/>
  <c r="U22" i="2"/>
  <c r="L23" i="2"/>
  <c r="M23" i="2"/>
  <c r="R23" i="2"/>
  <c r="S23" i="2"/>
  <c r="T23" i="2"/>
  <c r="U23" i="2"/>
  <c r="L24" i="2"/>
  <c r="M24" i="2"/>
  <c r="R24" i="2"/>
  <c r="S24" i="2"/>
  <c r="T24" i="2"/>
  <c r="U24" i="2"/>
  <c r="L25" i="2"/>
  <c r="M25" i="2"/>
  <c r="R25" i="2"/>
  <c r="S25" i="2"/>
  <c r="T25" i="2"/>
  <c r="U25" i="2"/>
  <c r="L26" i="2"/>
  <c r="M26" i="2"/>
  <c r="R26" i="2"/>
  <c r="S26" i="2"/>
  <c r="T26" i="2"/>
  <c r="U26" i="2"/>
  <c r="L27" i="2"/>
  <c r="M27" i="2"/>
  <c r="R27" i="2"/>
  <c r="S27" i="2"/>
  <c r="T27" i="2"/>
  <c r="U27" i="2"/>
  <c r="L28" i="2"/>
  <c r="M28" i="2"/>
  <c r="R28" i="2"/>
  <c r="S28" i="2"/>
  <c r="T28" i="2"/>
  <c r="U28" i="2"/>
  <c r="L29" i="2"/>
  <c r="M29" i="2"/>
  <c r="R29" i="2"/>
  <c r="S29" i="2"/>
  <c r="T29" i="2"/>
  <c r="U29" i="2"/>
  <c r="L30" i="2"/>
  <c r="M30" i="2"/>
  <c r="R30" i="2"/>
  <c r="S30" i="2"/>
  <c r="T30" i="2"/>
  <c r="U30" i="2"/>
  <c r="L31" i="2"/>
  <c r="M31" i="2"/>
  <c r="R31" i="2"/>
  <c r="S31" i="2"/>
  <c r="T31" i="2"/>
  <c r="U31" i="2"/>
  <c r="L32" i="2"/>
  <c r="M32" i="2"/>
  <c r="R32" i="2"/>
  <c r="S32" i="2"/>
  <c r="T32" i="2"/>
  <c r="U32" i="2"/>
  <c r="L33" i="2"/>
  <c r="M33" i="2"/>
  <c r="R33" i="2"/>
  <c r="S33" i="2"/>
  <c r="T33" i="2"/>
  <c r="U33" i="2"/>
  <c r="L34" i="2"/>
  <c r="M34" i="2"/>
  <c r="R34" i="2"/>
  <c r="S34" i="2"/>
  <c r="T34" i="2"/>
  <c r="U34" i="2"/>
  <c r="L35" i="2"/>
  <c r="M35" i="2"/>
  <c r="R35" i="2"/>
  <c r="S35" i="2"/>
  <c r="T35" i="2"/>
  <c r="U35" i="2"/>
  <c r="L36" i="2"/>
  <c r="M36" i="2"/>
  <c r="R36" i="2"/>
  <c r="S36" i="2"/>
  <c r="T36" i="2"/>
  <c r="U36" i="2"/>
  <c r="L37" i="2"/>
  <c r="M37" i="2"/>
  <c r="R37" i="2"/>
  <c r="S37" i="2"/>
  <c r="T37" i="2"/>
  <c r="U37" i="2"/>
  <c r="L38" i="2"/>
  <c r="M38" i="2"/>
  <c r="R38" i="2"/>
  <c r="S38" i="2"/>
  <c r="T38" i="2"/>
  <c r="U38" i="2"/>
  <c r="L39" i="2"/>
  <c r="M39" i="2"/>
  <c r="R39" i="2"/>
  <c r="S39" i="2"/>
  <c r="T39" i="2"/>
  <c r="U39" i="2"/>
  <c r="L40" i="2"/>
  <c r="M40" i="2"/>
  <c r="R40" i="2"/>
  <c r="S40" i="2"/>
  <c r="T40" i="2"/>
  <c r="U40" i="2"/>
  <c r="L41" i="2"/>
  <c r="M41" i="2"/>
  <c r="R41" i="2"/>
  <c r="S41" i="2"/>
  <c r="T41" i="2"/>
  <c r="U41" i="2"/>
  <c r="L42" i="2"/>
  <c r="M42" i="2"/>
  <c r="V42" i="2" s="1"/>
  <c r="R42" i="2"/>
  <c r="S42" i="2"/>
  <c r="T42" i="2"/>
  <c r="U42" i="2"/>
  <c r="L43" i="2"/>
  <c r="M43" i="2"/>
  <c r="R43" i="2"/>
  <c r="S43" i="2"/>
  <c r="T43" i="2"/>
  <c r="U43" i="2"/>
  <c r="L44" i="2"/>
  <c r="M44" i="2"/>
  <c r="R44" i="2"/>
  <c r="S44" i="2"/>
  <c r="T44" i="2"/>
  <c r="U44" i="2"/>
  <c r="L45" i="2"/>
  <c r="M45" i="2"/>
  <c r="R45" i="2"/>
  <c r="S45" i="2"/>
  <c r="T45" i="2"/>
  <c r="U45" i="2"/>
  <c r="L46" i="2"/>
  <c r="M46" i="2"/>
  <c r="R46" i="2"/>
  <c r="S46" i="2"/>
  <c r="T46" i="2"/>
  <c r="U46" i="2"/>
  <c r="L47" i="2"/>
  <c r="M47" i="2"/>
  <c r="R47" i="2"/>
  <c r="S47" i="2"/>
  <c r="T47" i="2"/>
  <c r="U47" i="2"/>
  <c r="L48" i="2"/>
  <c r="M48" i="2"/>
  <c r="R48" i="2"/>
  <c r="S48" i="2"/>
  <c r="T48" i="2"/>
  <c r="U48" i="2"/>
  <c r="L49" i="2"/>
  <c r="M49" i="2"/>
  <c r="R49" i="2"/>
  <c r="S49" i="2"/>
  <c r="T49" i="2"/>
  <c r="U49" i="2"/>
  <c r="L50" i="2"/>
  <c r="M50" i="2"/>
  <c r="R50" i="2"/>
  <c r="S50" i="2"/>
  <c r="T50" i="2"/>
  <c r="U50" i="2"/>
  <c r="L51" i="2"/>
  <c r="M51" i="2"/>
  <c r="R51" i="2"/>
  <c r="S51" i="2"/>
  <c r="T51" i="2"/>
  <c r="U51" i="2"/>
  <c r="L52" i="2"/>
  <c r="M52" i="2"/>
  <c r="R52" i="2"/>
  <c r="S52" i="2"/>
  <c r="T52" i="2"/>
  <c r="U52" i="2"/>
  <c r="L53" i="2"/>
  <c r="M53" i="2"/>
  <c r="R53" i="2"/>
  <c r="S53" i="2"/>
  <c r="T53" i="2"/>
  <c r="U53" i="2"/>
  <c r="L54" i="2"/>
  <c r="M54" i="2"/>
  <c r="R54" i="2"/>
  <c r="S54" i="2"/>
  <c r="T54" i="2"/>
  <c r="U54" i="2"/>
  <c r="L55" i="2"/>
  <c r="M55" i="2"/>
  <c r="R55" i="2"/>
  <c r="S55" i="2"/>
  <c r="T55" i="2"/>
  <c r="U55" i="2"/>
  <c r="L56" i="2"/>
  <c r="M56" i="2"/>
  <c r="R56" i="2"/>
  <c r="S56" i="2"/>
  <c r="T56" i="2"/>
  <c r="U56" i="2"/>
  <c r="L57" i="2"/>
  <c r="M57" i="2"/>
  <c r="R57" i="2"/>
  <c r="S57" i="2"/>
  <c r="T57" i="2"/>
  <c r="U57" i="2"/>
  <c r="L58" i="2"/>
  <c r="M58" i="2"/>
  <c r="R58" i="2"/>
  <c r="S58" i="2"/>
  <c r="T58" i="2"/>
  <c r="U58" i="2"/>
  <c r="L59" i="2"/>
  <c r="M59" i="2"/>
  <c r="R59" i="2"/>
  <c r="S59" i="2"/>
  <c r="T59" i="2"/>
  <c r="U59" i="2"/>
  <c r="L60" i="2"/>
  <c r="M60" i="2"/>
  <c r="R60" i="2"/>
  <c r="S60" i="2"/>
  <c r="T60" i="2"/>
  <c r="U60" i="2"/>
  <c r="L61" i="2"/>
  <c r="M61" i="2"/>
  <c r="R61" i="2"/>
  <c r="S61" i="2"/>
  <c r="T61" i="2"/>
  <c r="U61" i="2"/>
  <c r="L62" i="2"/>
  <c r="M62" i="2"/>
  <c r="R62" i="2"/>
  <c r="S62" i="2"/>
  <c r="T62" i="2"/>
  <c r="U62" i="2"/>
  <c r="L63" i="2"/>
  <c r="M63" i="2"/>
  <c r="R63" i="2"/>
  <c r="S63" i="2"/>
  <c r="T63" i="2"/>
  <c r="U63" i="2"/>
  <c r="L64" i="2"/>
  <c r="M64" i="2"/>
  <c r="R64" i="2"/>
  <c r="S64" i="2"/>
  <c r="T64" i="2"/>
  <c r="U64" i="2"/>
  <c r="L65" i="2"/>
  <c r="M65" i="2"/>
  <c r="R65" i="2"/>
  <c r="S65" i="2"/>
  <c r="T65" i="2"/>
  <c r="U65" i="2"/>
  <c r="L66" i="2"/>
  <c r="M66" i="2"/>
  <c r="R66" i="2"/>
  <c r="S66" i="2"/>
  <c r="T66" i="2"/>
  <c r="U66" i="2"/>
  <c r="L67" i="2"/>
  <c r="M67" i="2"/>
  <c r="R67" i="2"/>
  <c r="S67" i="2"/>
  <c r="T67" i="2"/>
  <c r="U67" i="2"/>
  <c r="L68" i="2"/>
  <c r="M68" i="2"/>
  <c r="R68" i="2"/>
  <c r="S68" i="2"/>
  <c r="T68" i="2"/>
  <c r="U68" i="2"/>
  <c r="L69" i="2"/>
  <c r="M69" i="2"/>
  <c r="R69" i="2"/>
  <c r="S69" i="2"/>
  <c r="T69" i="2"/>
  <c r="U69" i="2"/>
  <c r="L70" i="2"/>
  <c r="M70" i="2"/>
  <c r="R70" i="2"/>
  <c r="S70" i="2"/>
  <c r="T70" i="2"/>
  <c r="U70" i="2"/>
  <c r="L71" i="2"/>
  <c r="M71" i="2"/>
  <c r="R71" i="2"/>
  <c r="S71" i="2"/>
  <c r="T71" i="2"/>
  <c r="U71" i="2"/>
  <c r="L72" i="2"/>
  <c r="M72" i="2"/>
  <c r="R72" i="2"/>
  <c r="S72" i="2"/>
  <c r="T72" i="2"/>
  <c r="U72" i="2"/>
  <c r="L73" i="2"/>
  <c r="M73" i="2"/>
  <c r="R73" i="2"/>
  <c r="S73" i="2"/>
  <c r="T73" i="2"/>
  <c r="U73" i="2"/>
  <c r="L74" i="2"/>
  <c r="M74" i="2"/>
  <c r="R74" i="2"/>
  <c r="S74" i="2"/>
  <c r="T74" i="2"/>
  <c r="U74" i="2"/>
  <c r="L75" i="2"/>
  <c r="M75" i="2"/>
  <c r="R75" i="2"/>
  <c r="S75" i="2"/>
  <c r="T75" i="2"/>
  <c r="U75" i="2"/>
  <c r="L76" i="2"/>
  <c r="M76" i="2"/>
  <c r="R76" i="2"/>
  <c r="S76" i="2"/>
  <c r="T76" i="2"/>
  <c r="U76" i="2"/>
  <c r="L77" i="2"/>
  <c r="M77" i="2"/>
  <c r="R77" i="2"/>
  <c r="S77" i="2"/>
  <c r="T77" i="2"/>
  <c r="U77" i="2"/>
  <c r="L78" i="2"/>
  <c r="M78" i="2"/>
  <c r="R78" i="2"/>
  <c r="S78" i="2"/>
  <c r="T78" i="2"/>
  <c r="U78" i="2"/>
  <c r="L79" i="2"/>
  <c r="M79" i="2"/>
  <c r="R79" i="2"/>
  <c r="S79" i="2"/>
  <c r="T79" i="2"/>
  <c r="U79" i="2"/>
  <c r="L80" i="2"/>
  <c r="M80" i="2"/>
  <c r="R80" i="2"/>
  <c r="S80" i="2"/>
  <c r="T80" i="2"/>
  <c r="U80" i="2"/>
  <c r="L81" i="2"/>
  <c r="M81" i="2"/>
  <c r="R81" i="2"/>
  <c r="S81" i="2"/>
  <c r="T81" i="2"/>
  <c r="U81" i="2"/>
  <c r="L82" i="2"/>
  <c r="M82" i="2"/>
  <c r="R82" i="2"/>
  <c r="S82" i="2"/>
  <c r="T82" i="2"/>
  <c r="U82" i="2"/>
  <c r="L83" i="2"/>
  <c r="M83" i="2"/>
  <c r="R83" i="2"/>
  <c r="S83" i="2"/>
  <c r="T83" i="2"/>
  <c r="U83" i="2"/>
  <c r="L84" i="2"/>
  <c r="M84" i="2"/>
  <c r="R84" i="2"/>
  <c r="S84" i="2"/>
  <c r="T84" i="2"/>
  <c r="U84" i="2"/>
  <c r="L85" i="2"/>
  <c r="M85" i="2"/>
  <c r="R85" i="2"/>
  <c r="S85" i="2"/>
  <c r="T85" i="2"/>
  <c r="U85" i="2"/>
  <c r="L86" i="2"/>
  <c r="M86" i="2"/>
  <c r="R86" i="2"/>
  <c r="S86" i="2"/>
  <c r="T86" i="2"/>
  <c r="U86" i="2"/>
  <c r="L87" i="2"/>
  <c r="M87" i="2"/>
  <c r="R87" i="2"/>
  <c r="S87" i="2"/>
  <c r="T87" i="2"/>
  <c r="U87" i="2"/>
  <c r="L88" i="2"/>
  <c r="M88" i="2"/>
  <c r="R88" i="2"/>
  <c r="S88" i="2"/>
  <c r="T88" i="2"/>
  <c r="U88" i="2"/>
  <c r="L89" i="2"/>
  <c r="M89" i="2"/>
  <c r="R89" i="2"/>
  <c r="S89" i="2"/>
  <c r="T89" i="2"/>
  <c r="U89" i="2"/>
  <c r="L90" i="2"/>
  <c r="M90" i="2"/>
  <c r="R90" i="2"/>
  <c r="S90" i="2"/>
  <c r="T90" i="2"/>
  <c r="U90" i="2"/>
  <c r="L91" i="2"/>
  <c r="M91" i="2"/>
  <c r="R91" i="2"/>
  <c r="S91" i="2"/>
  <c r="T91" i="2"/>
  <c r="U91" i="2"/>
  <c r="L92" i="2"/>
  <c r="M92" i="2"/>
  <c r="R92" i="2"/>
  <c r="S92" i="2"/>
  <c r="T92" i="2"/>
  <c r="U92" i="2"/>
  <c r="L93" i="2"/>
  <c r="M93" i="2"/>
  <c r="R93" i="2"/>
  <c r="S93" i="2"/>
  <c r="T93" i="2"/>
  <c r="U93" i="2"/>
  <c r="L94" i="2"/>
  <c r="M94" i="2"/>
  <c r="R94" i="2"/>
  <c r="S94" i="2"/>
  <c r="T94" i="2"/>
  <c r="U94" i="2"/>
  <c r="L95" i="2"/>
  <c r="M95" i="2"/>
  <c r="R95" i="2"/>
  <c r="S95" i="2"/>
  <c r="T95" i="2"/>
  <c r="U95" i="2"/>
  <c r="L96" i="2"/>
  <c r="M96" i="2"/>
  <c r="R96" i="2"/>
  <c r="S96" i="2"/>
  <c r="T96" i="2"/>
  <c r="U96" i="2"/>
  <c r="L97" i="2"/>
  <c r="M97" i="2"/>
  <c r="R97" i="2"/>
  <c r="S97" i="2"/>
  <c r="T97" i="2"/>
  <c r="U97" i="2"/>
  <c r="L98" i="2"/>
  <c r="M98" i="2"/>
  <c r="R98" i="2"/>
  <c r="S98" i="2"/>
  <c r="T98" i="2"/>
  <c r="U98" i="2"/>
  <c r="L99" i="2"/>
  <c r="M99" i="2"/>
  <c r="R99" i="2"/>
  <c r="S99" i="2"/>
  <c r="T99" i="2"/>
  <c r="U99" i="2"/>
  <c r="L100" i="2"/>
  <c r="M100" i="2"/>
  <c r="R100" i="2"/>
  <c r="S100" i="2"/>
  <c r="T100" i="2"/>
  <c r="U100" i="2"/>
  <c r="L101" i="2"/>
  <c r="M101" i="2"/>
  <c r="R101" i="2"/>
  <c r="S101" i="2"/>
  <c r="T101" i="2"/>
  <c r="U101" i="2"/>
  <c r="L102" i="2"/>
  <c r="M102" i="2"/>
  <c r="R102" i="2"/>
  <c r="S102" i="2"/>
  <c r="T102" i="2"/>
  <c r="U102" i="2"/>
  <c r="L103" i="2"/>
  <c r="M103" i="2"/>
  <c r="R103" i="2"/>
  <c r="S103" i="2"/>
  <c r="T103" i="2"/>
  <c r="U103" i="2"/>
  <c r="L104" i="2"/>
  <c r="M104" i="2"/>
  <c r="R104" i="2"/>
  <c r="S104" i="2"/>
  <c r="T104" i="2"/>
  <c r="U104" i="2"/>
  <c r="L105" i="2"/>
  <c r="M105" i="2"/>
  <c r="R105" i="2"/>
  <c r="S105" i="2"/>
  <c r="T105" i="2"/>
  <c r="U105" i="2"/>
  <c r="L106" i="2"/>
  <c r="M106" i="2"/>
  <c r="R106" i="2"/>
  <c r="S106" i="2"/>
  <c r="T106" i="2"/>
  <c r="U106" i="2"/>
  <c r="L107" i="2"/>
  <c r="M107" i="2"/>
  <c r="R107" i="2"/>
  <c r="S107" i="2"/>
  <c r="T107" i="2"/>
  <c r="U107" i="2"/>
  <c r="L108" i="2"/>
  <c r="M108" i="2"/>
  <c r="R108" i="2"/>
  <c r="S108" i="2"/>
  <c r="T108" i="2"/>
  <c r="U108" i="2"/>
  <c r="L109" i="2"/>
  <c r="M109" i="2"/>
  <c r="R109" i="2"/>
  <c r="S109" i="2"/>
  <c r="V109" i="2" s="1"/>
  <c r="T109" i="2"/>
  <c r="U109" i="2"/>
  <c r="L110" i="2"/>
  <c r="M110" i="2"/>
  <c r="R110" i="2"/>
  <c r="S110" i="2"/>
  <c r="T110" i="2"/>
  <c r="U110" i="2"/>
  <c r="L111" i="2"/>
  <c r="M111" i="2"/>
  <c r="R111" i="2"/>
  <c r="S111" i="2"/>
  <c r="T111" i="2"/>
  <c r="U111" i="2"/>
  <c r="L112" i="2"/>
  <c r="M112" i="2"/>
  <c r="R112" i="2"/>
  <c r="S112" i="2"/>
  <c r="T112" i="2"/>
  <c r="U112" i="2"/>
  <c r="L113" i="2"/>
  <c r="M113" i="2"/>
  <c r="R113" i="2"/>
  <c r="S113" i="2"/>
  <c r="T113" i="2"/>
  <c r="U113" i="2"/>
  <c r="L114" i="2"/>
  <c r="M114" i="2"/>
  <c r="R114" i="2"/>
  <c r="S114" i="2"/>
  <c r="T114" i="2"/>
  <c r="U114" i="2"/>
  <c r="L115" i="2"/>
  <c r="M115" i="2"/>
  <c r="R115" i="2"/>
  <c r="S115" i="2"/>
  <c r="T115" i="2"/>
  <c r="U115" i="2"/>
  <c r="L116" i="2"/>
  <c r="M116" i="2"/>
  <c r="R116" i="2"/>
  <c r="S116" i="2"/>
  <c r="T116" i="2"/>
  <c r="U116" i="2"/>
  <c r="L117" i="2"/>
  <c r="M117" i="2"/>
  <c r="R117" i="2"/>
  <c r="S117" i="2"/>
  <c r="T117" i="2"/>
  <c r="U117" i="2"/>
  <c r="L118" i="2"/>
  <c r="M118" i="2"/>
  <c r="R118" i="2"/>
  <c r="S118" i="2"/>
  <c r="T118" i="2"/>
  <c r="U118" i="2"/>
  <c r="L119" i="2"/>
  <c r="M119" i="2"/>
  <c r="R119" i="2"/>
  <c r="S119" i="2"/>
  <c r="T119" i="2"/>
  <c r="U119" i="2"/>
  <c r="L120" i="2"/>
  <c r="M120" i="2"/>
  <c r="R120" i="2"/>
  <c r="S120" i="2"/>
  <c r="T120" i="2"/>
  <c r="U120" i="2"/>
  <c r="L121" i="2"/>
  <c r="M121" i="2"/>
  <c r="R121" i="2"/>
  <c r="S121" i="2"/>
  <c r="T121" i="2"/>
  <c r="U121" i="2"/>
  <c r="L122" i="2"/>
  <c r="M122" i="2"/>
  <c r="R122" i="2"/>
  <c r="S122" i="2"/>
  <c r="T122" i="2"/>
  <c r="U122" i="2"/>
  <c r="L123" i="2"/>
  <c r="M123" i="2"/>
  <c r="R123" i="2"/>
  <c r="S123" i="2"/>
  <c r="T123" i="2"/>
  <c r="U123" i="2"/>
  <c r="L124" i="2"/>
  <c r="M124" i="2"/>
  <c r="R124" i="2"/>
  <c r="S124" i="2"/>
  <c r="T124" i="2"/>
  <c r="U124" i="2"/>
  <c r="L125" i="2"/>
  <c r="M125" i="2"/>
  <c r="R125" i="2"/>
  <c r="S125" i="2"/>
  <c r="T125" i="2"/>
  <c r="U125" i="2"/>
  <c r="L126" i="2"/>
  <c r="M126" i="2"/>
  <c r="R126" i="2"/>
  <c r="S126" i="2"/>
  <c r="T126" i="2"/>
  <c r="U126" i="2"/>
  <c r="L127" i="2"/>
  <c r="M127" i="2"/>
  <c r="R127" i="2"/>
  <c r="S127" i="2"/>
  <c r="T127" i="2"/>
  <c r="U127" i="2"/>
  <c r="L128" i="2"/>
  <c r="M128" i="2"/>
  <c r="R128" i="2"/>
  <c r="S128" i="2"/>
  <c r="T128" i="2"/>
  <c r="U128" i="2"/>
  <c r="L129" i="2"/>
  <c r="M129" i="2"/>
  <c r="R129" i="2"/>
  <c r="S129" i="2"/>
  <c r="T129" i="2"/>
  <c r="U129" i="2"/>
  <c r="L130" i="2"/>
  <c r="M130" i="2"/>
  <c r="R130" i="2"/>
  <c r="S130" i="2"/>
  <c r="T130" i="2"/>
  <c r="U130" i="2"/>
  <c r="L131" i="2"/>
  <c r="M131" i="2"/>
  <c r="R131" i="2"/>
  <c r="S131" i="2"/>
  <c r="T131" i="2"/>
  <c r="U131" i="2"/>
  <c r="L132" i="2"/>
  <c r="M132" i="2"/>
  <c r="R132" i="2"/>
  <c r="S132" i="2"/>
  <c r="T132" i="2"/>
  <c r="U132" i="2"/>
  <c r="L133" i="2"/>
  <c r="M133" i="2"/>
  <c r="R133" i="2"/>
  <c r="S133" i="2"/>
  <c r="T133" i="2"/>
  <c r="U133" i="2"/>
  <c r="L134" i="2"/>
  <c r="M134" i="2"/>
  <c r="R134" i="2"/>
  <c r="S134" i="2"/>
  <c r="T134" i="2"/>
  <c r="U134" i="2"/>
  <c r="L135" i="2"/>
  <c r="M135" i="2"/>
  <c r="R135" i="2"/>
  <c r="S135" i="2"/>
  <c r="T135" i="2"/>
  <c r="U135" i="2"/>
  <c r="L136" i="2"/>
  <c r="M136" i="2"/>
  <c r="R136" i="2"/>
  <c r="S136" i="2"/>
  <c r="T136" i="2"/>
  <c r="U136" i="2"/>
  <c r="L137" i="2"/>
  <c r="M137" i="2"/>
  <c r="R137" i="2"/>
  <c r="S137" i="2"/>
  <c r="T137" i="2"/>
  <c r="U137" i="2"/>
  <c r="L138" i="2"/>
  <c r="M138" i="2"/>
  <c r="R138" i="2"/>
  <c r="S138" i="2"/>
  <c r="T138" i="2"/>
  <c r="U138" i="2"/>
  <c r="L139" i="2"/>
  <c r="M139" i="2"/>
  <c r="R139" i="2"/>
  <c r="S139" i="2"/>
  <c r="T139" i="2"/>
  <c r="U139" i="2"/>
  <c r="L140" i="2"/>
  <c r="M140" i="2"/>
  <c r="R140" i="2"/>
  <c r="S140" i="2"/>
  <c r="T140" i="2"/>
  <c r="U140" i="2"/>
  <c r="L141" i="2"/>
  <c r="M141" i="2"/>
  <c r="R141" i="2"/>
  <c r="S141" i="2"/>
  <c r="T141" i="2"/>
  <c r="U141" i="2"/>
  <c r="L142" i="2"/>
  <c r="M142" i="2"/>
  <c r="R142" i="2"/>
  <c r="S142" i="2"/>
  <c r="T142" i="2"/>
  <c r="U142" i="2"/>
  <c r="L3" i="2"/>
  <c r="M3" i="2"/>
  <c r="R3" i="2"/>
  <c r="S3" i="2"/>
  <c r="T3" i="2"/>
  <c r="U3" i="2"/>
  <c r="L4" i="2"/>
  <c r="M4" i="2"/>
  <c r="R4" i="2"/>
  <c r="S4" i="2"/>
  <c r="T4" i="2"/>
  <c r="U4" i="2"/>
  <c r="L5" i="2"/>
  <c r="M5" i="2"/>
  <c r="R5" i="2"/>
  <c r="S5" i="2"/>
  <c r="T5" i="2"/>
  <c r="U5" i="2"/>
  <c r="L6" i="2"/>
  <c r="M6" i="2"/>
  <c r="R6" i="2"/>
  <c r="S6" i="2"/>
  <c r="T6" i="2"/>
  <c r="U6" i="2"/>
  <c r="L7" i="2"/>
  <c r="M7" i="2"/>
  <c r="R7" i="2"/>
  <c r="S7" i="2"/>
  <c r="T7" i="2"/>
  <c r="U7" i="2"/>
  <c r="L8" i="2"/>
  <c r="M8" i="2"/>
  <c r="R8" i="2"/>
  <c r="S8" i="2"/>
  <c r="T8" i="2"/>
  <c r="U8" i="2"/>
  <c r="L9" i="2"/>
  <c r="M9" i="2"/>
  <c r="R9" i="2"/>
  <c r="S9" i="2"/>
  <c r="T9" i="2"/>
  <c r="U9" i="2"/>
  <c r="L10" i="2"/>
  <c r="M10" i="2"/>
  <c r="R10" i="2"/>
  <c r="S10" i="2"/>
  <c r="T10" i="2"/>
  <c r="U10" i="2"/>
  <c r="L11" i="2"/>
  <c r="M11" i="2"/>
  <c r="R11" i="2"/>
  <c r="S11" i="2"/>
  <c r="T11" i="2"/>
  <c r="U11" i="2"/>
  <c r="L12" i="2"/>
  <c r="M12" i="2"/>
  <c r="R12" i="2"/>
  <c r="S12" i="2"/>
  <c r="T12" i="2"/>
  <c r="U12" i="2"/>
  <c r="L13" i="2"/>
  <c r="M13" i="2"/>
  <c r="R13" i="2"/>
  <c r="S13" i="2"/>
  <c r="T13" i="2"/>
  <c r="U13" i="2"/>
  <c r="L14" i="2"/>
  <c r="M14" i="2"/>
  <c r="R14" i="2"/>
  <c r="S14" i="2"/>
  <c r="T14" i="2"/>
  <c r="U14" i="2"/>
  <c r="L15" i="2"/>
  <c r="M15" i="2"/>
  <c r="R15" i="2"/>
  <c r="S15" i="2"/>
  <c r="T15" i="2"/>
  <c r="U15" i="2"/>
  <c r="L16" i="2"/>
  <c r="M16" i="2"/>
  <c r="R16" i="2"/>
  <c r="S16" i="2"/>
  <c r="T16" i="2"/>
  <c r="U16" i="2"/>
  <c r="L17" i="2"/>
  <c r="M17" i="2"/>
  <c r="R17" i="2"/>
  <c r="S17" i="2"/>
  <c r="T17" i="2"/>
  <c r="U17" i="2"/>
  <c r="L18" i="2"/>
  <c r="M18" i="2"/>
  <c r="R18" i="2"/>
  <c r="S18" i="2"/>
  <c r="T18" i="2"/>
  <c r="U18" i="2"/>
  <c r="M2" i="2"/>
  <c r="R2" i="2"/>
  <c r="S2" i="2"/>
  <c r="T2" i="2"/>
  <c r="U2" i="2"/>
  <c r="L2" i="2"/>
  <c r="V140" i="2" l="1"/>
  <c r="V128" i="2"/>
  <c r="V123" i="2"/>
  <c r="V92" i="2"/>
  <c r="V79" i="2"/>
  <c r="V75" i="2"/>
  <c r="V71" i="2"/>
  <c r="V67" i="2"/>
  <c r="V63" i="2"/>
  <c r="V59" i="2"/>
  <c r="V55" i="2"/>
  <c r="V51" i="2"/>
  <c r="V46" i="2"/>
  <c r="V33" i="2"/>
  <c r="V23" i="2"/>
  <c r="V19" i="2"/>
  <c r="V104" i="2"/>
  <c r="V100" i="2"/>
  <c r="V84" i="2"/>
  <c r="V38" i="2"/>
  <c r="V28" i="2"/>
  <c r="V119" i="2"/>
  <c r="V114" i="2"/>
  <c r="V96" i="2"/>
  <c r="V133" i="2"/>
  <c r="V88" i="2"/>
  <c r="V3" i="2"/>
  <c r="V18" i="2"/>
  <c r="V15" i="2"/>
  <c r="V12" i="2"/>
  <c r="V139" i="2"/>
  <c r="V127" i="2"/>
  <c r="V16" i="2"/>
  <c r="V11" i="2"/>
  <c r="V7" i="2"/>
  <c r="V10" i="2"/>
  <c r="V8" i="2"/>
  <c r="V6" i="2"/>
  <c r="V4" i="2"/>
  <c r="V142" i="2"/>
  <c r="V134" i="2"/>
  <c r="V132" i="2"/>
  <c r="V130" i="2"/>
  <c r="V124" i="2"/>
  <c r="V122" i="2"/>
  <c r="V120" i="2"/>
  <c r="V117" i="2"/>
  <c r="V116" i="2"/>
  <c r="V113" i="2"/>
  <c r="V112" i="2"/>
  <c r="V108" i="2"/>
  <c r="V106" i="2"/>
  <c r="V103" i="2"/>
  <c r="V102" i="2"/>
  <c r="V99" i="2"/>
  <c r="V98" i="2"/>
  <c r="V95" i="2"/>
  <c r="V94" i="2"/>
  <c r="V91" i="2"/>
  <c r="V90" i="2"/>
  <c r="V87" i="2"/>
  <c r="V86" i="2"/>
  <c r="V83" i="2"/>
  <c r="V82" i="2"/>
  <c r="V78" i="2"/>
  <c r="V76" i="2"/>
  <c r="V74" i="2"/>
  <c r="V72" i="2"/>
  <c r="V70" i="2"/>
  <c r="V68" i="2"/>
  <c r="V66" i="2"/>
  <c r="V64" i="2"/>
  <c r="V62" i="2"/>
  <c r="V60" i="2"/>
  <c r="V58" i="2"/>
  <c r="V56" i="2"/>
  <c r="V54" i="2"/>
  <c r="V52" i="2"/>
  <c r="V49" i="2"/>
  <c r="V48" i="2"/>
  <c r="V45" i="2"/>
  <c r="V44" i="2"/>
  <c r="V41" i="2"/>
  <c r="V40" i="2"/>
  <c r="V36" i="2"/>
  <c r="V34" i="2"/>
  <c r="V32" i="2"/>
  <c r="V27" i="2"/>
  <c r="V26" i="2"/>
  <c r="V22" i="2"/>
  <c r="V20" i="2"/>
  <c r="V17" i="2"/>
  <c r="V9" i="2"/>
  <c r="V5" i="2"/>
  <c r="V141" i="2"/>
  <c r="V135" i="2"/>
  <c r="V131" i="2"/>
  <c r="V125" i="2"/>
  <c r="V121" i="2"/>
  <c r="V115" i="2"/>
  <c r="V111" i="2"/>
  <c r="V107" i="2"/>
  <c r="V101" i="2"/>
  <c r="V97" i="2"/>
  <c r="V93" i="2"/>
  <c r="V89" i="2"/>
  <c r="V85" i="2"/>
  <c r="V81" i="2"/>
  <c r="V77" i="2"/>
  <c r="V73" i="2"/>
  <c r="V69" i="2"/>
  <c r="V65" i="2"/>
  <c r="V61" i="2"/>
  <c r="V57" i="2"/>
  <c r="V53" i="2"/>
  <c r="V47" i="2"/>
  <c r="V43" i="2"/>
  <c r="V39" i="2"/>
  <c r="V35" i="2"/>
  <c r="V31" i="2"/>
  <c r="V29" i="2"/>
  <c r="V25" i="2"/>
  <c r="V21" i="2"/>
  <c r="V13" i="2"/>
  <c r="V2" i="2"/>
  <c r="V138" i="2"/>
  <c r="V118" i="2"/>
  <c r="V30" i="2"/>
  <c r="V137" i="2"/>
  <c r="V110" i="2"/>
  <c r="V24" i="2"/>
  <c r="V14" i="2"/>
  <c r="V126" i="2"/>
  <c r="V129" i="2"/>
  <c r="V136" i="2"/>
  <c r="V105" i="2"/>
  <c r="V80" i="2"/>
  <c r="V50" i="2"/>
  <c r="V37" i="2"/>
  <c r="Y2" i="2" l="1"/>
  <c r="Y8" i="2"/>
  <c r="Y7" i="2"/>
  <c r="Y3" i="2"/>
  <c r="Y4" i="2"/>
  <c r="Y5" i="2"/>
  <c r="Z2" i="2"/>
  <c r="AD2" i="2"/>
  <c r="AE2" i="2"/>
  <c r="AF2" i="2"/>
  <c r="AG2" i="2"/>
  <c r="AD3" i="2"/>
  <c r="AE3" i="2"/>
  <c r="AF3" i="2"/>
  <c r="AG3" i="2"/>
  <c r="AD4" i="2"/>
  <c r="AE4" i="2"/>
  <c r="AF4" i="2"/>
  <c r="AG4" i="2"/>
  <c r="AD5" i="2"/>
  <c r="AE5" i="2"/>
  <c r="AF5" i="2"/>
  <c r="AG5" i="2"/>
  <c r="AD6" i="2"/>
  <c r="AE6" i="2"/>
  <c r="AF6" i="2"/>
  <c r="AG6" i="2"/>
  <c r="AD7" i="2"/>
  <c r="AE7" i="2"/>
  <c r="AF7" i="2"/>
  <c r="AG7" i="2"/>
  <c r="AD8" i="2"/>
  <c r="AE8" i="2"/>
  <c r="AF8" i="2"/>
  <c r="AG8" i="2"/>
  <c r="AD9" i="2"/>
  <c r="AE9" i="2"/>
  <c r="AF9" i="2"/>
  <c r="AG9" i="2"/>
  <c r="AD10" i="2"/>
  <c r="AE10" i="2"/>
  <c r="AF10" i="2"/>
  <c r="AG10" i="2"/>
  <c r="AD11" i="2"/>
  <c r="AE11" i="2"/>
  <c r="AF11" i="2"/>
  <c r="AG11" i="2"/>
  <c r="Y11" i="2"/>
  <c r="Y10" i="2"/>
  <c r="Y9" i="2"/>
  <c r="Y6" i="2"/>
  <c r="Z13" i="2" l="1"/>
  <c r="AE13" i="2"/>
  <c r="AG13" i="2"/>
  <c r="AF13" i="2"/>
  <c r="AD13" i="2"/>
  <c r="Y13" i="2"/>
</calcChain>
</file>

<file path=xl/sharedStrings.xml><?xml version="1.0" encoding="utf-8"?>
<sst xmlns="http://schemas.openxmlformats.org/spreadsheetml/2006/main" count="1437" uniqueCount="27">
  <si>
    <t>B-</t>
  </si>
  <si>
    <t>F</t>
  </si>
  <si>
    <t>A+</t>
  </si>
  <si>
    <t>A</t>
  </si>
  <si>
    <t>A-</t>
  </si>
  <si>
    <t>B+</t>
  </si>
  <si>
    <t>B</t>
  </si>
  <si>
    <t>C+</t>
  </si>
  <si>
    <t>C</t>
  </si>
  <si>
    <t>D</t>
  </si>
  <si>
    <t>Total</t>
  </si>
  <si>
    <t>Absent</t>
  </si>
  <si>
    <t>GPA</t>
  </si>
  <si>
    <t>Registration</t>
  </si>
  <si>
    <t xml:space="preserve">MONEY, BANKING AND FINANCE </t>
  </si>
  <si>
    <t xml:space="preserve">INTERNATIONAL ECONOMICS-II </t>
  </si>
  <si>
    <t xml:space="preserve">RESEARCH METHODOLOGY </t>
  </si>
  <si>
    <t xml:space="preserve">INDUSTRIAL ECONOMICS </t>
  </si>
  <si>
    <t xml:space="preserve">ENVIRONMENTAL AND RESOURCE ECONOMICS </t>
  </si>
  <si>
    <t xml:space="preserve">POPULATION AND HEALTH ECONOMICS </t>
  </si>
  <si>
    <t xml:space="preserve">ECONOMIC THOUGHT </t>
  </si>
  <si>
    <t xml:space="preserve">ECONOMICS OF PLANNING </t>
  </si>
  <si>
    <t xml:space="preserve">ISLAMIC ECONOMICS </t>
  </si>
  <si>
    <t xml:space="preserve">VIVA-VOCE </t>
  </si>
  <si>
    <t xml:space="preserve"> </t>
  </si>
  <si>
    <t>Letter Grade</t>
  </si>
  <si>
    <t>Grade Letter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</si>
</sst>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7.5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8FFFF"/>
        <bgColor indexed="64"/>
      </patternFill>
    </fill>
    <fill>
      <patternFill patternType="solid">
        <fgColor rgb="FF00B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0" xfId="0" applyAlignment="1">
      <alignment vertical="center" wrapText="1"/>
    </xf>
    <xf numFmtId="2" fontId="0" fillId="0" borderId="0" xfId="0" applyNumberFormat="1"/>
    <xf numFmtId="0" fontId="1" fillId="0" borderId="6" xfId="0" applyFont="1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Subject and Grade Wise Result, 4th Year 2020</a:t>
            </a:r>
            <a:endParaRPr lang="en-US">
              <a:effectLst/>
            </a:endParaRPr>
          </a:p>
        </c:rich>
      </c:tx>
      <c:overlay val="0"/>
      <c:spPr>
        <a:solidFill>
          <a:schemeClr val="accent6"/>
        </a:solidFill>
        <a:ln>
          <a:noFill/>
        </a:ln>
        <a:effectLst>
          <a:glow rad="228600">
            <a:schemeClr val="accent3">
              <a:satMod val="175000"/>
              <a:alpha val="40000"/>
            </a:schemeClr>
          </a:glow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c:spPr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'1st Yea_20'!$X$2</c:f>
              <c:strCache>
                <c:ptCount val="1"/>
                <c:pt idx="0">
                  <c:v>A+</c:v>
                </c:pt>
              </c:strCache>
            </c:strRef>
          </c:tx>
          <c:invertIfNegative val="0"/>
          <c:cat>
            <c:numRef>
              <c:f>'1st Yea_20'!$Y$1:$AG$1</c:f>
              <c:numCache>
                <c:formatCode>General</c:formatCode>
                <c:ptCount val="9"/>
                <c:pt idx="0">
                  <c:v>242201</c:v>
                </c:pt>
                <c:pt idx="1">
                  <c:v>242203</c:v>
                </c:pt>
                <c:pt idx="2">
                  <c:v>242205</c:v>
                </c:pt>
                <c:pt idx="3">
                  <c:v>242207</c:v>
                </c:pt>
                <c:pt idx="4">
                  <c:v>242209</c:v>
                </c:pt>
                <c:pt idx="5">
                  <c:v>242211</c:v>
                </c:pt>
                <c:pt idx="6">
                  <c:v>242213</c:v>
                </c:pt>
                <c:pt idx="7">
                  <c:v>2422015</c:v>
                </c:pt>
                <c:pt idx="8">
                  <c:v>242222</c:v>
                </c:pt>
              </c:numCache>
            </c:numRef>
          </c:cat>
          <c:val>
            <c:numRef>
              <c:f>'1st Yea_20'!$Y$2:$AG$2</c:f>
              <c:numCache>
                <c:formatCode>General</c:formatCode>
                <c:ptCount val="9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54-4482-821A-7C32D1C556DF}"/>
            </c:ext>
          </c:extLst>
        </c:ser>
        <c:ser>
          <c:idx val="1"/>
          <c:order val="1"/>
          <c:tx>
            <c:strRef>
              <c:f>'1st Yea_20'!$X$3</c:f>
              <c:strCache>
                <c:ptCount val="1"/>
                <c:pt idx="0">
                  <c:v>A</c:v>
                </c:pt>
              </c:strCache>
            </c:strRef>
          </c:tx>
          <c:invertIfNegative val="0"/>
          <c:cat>
            <c:numRef>
              <c:f>'1st Yea_20'!$Y$1:$AG$1</c:f>
              <c:numCache>
                <c:formatCode>General</c:formatCode>
                <c:ptCount val="9"/>
                <c:pt idx="0">
                  <c:v>242201</c:v>
                </c:pt>
                <c:pt idx="1">
                  <c:v>242203</c:v>
                </c:pt>
                <c:pt idx="2">
                  <c:v>242205</c:v>
                </c:pt>
                <c:pt idx="3">
                  <c:v>242207</c:v>
                </c:pt>
                <c:pt idx="4">
                  <c:v>242209</c:v>
                </c:pt>
                <c:pt idx="5">
                  <c:v>242211</c:v>
                </c:pt>
                <c:pt idx="6">
                  <c:v>242213</c:v>
                </c:pt>
                <c:pt idx="7">
                  <c:v>2422015</c:v>
                </c:pt>
                <c:pt idx="8">
                  <c:v>242222</c:v>
                </c:pt>
              </c:numCache>
            </c:numRef>
          </c:cat>
          <c:val>
            <c:numRef>
              <c:f>'1st Yea_20'!$Y$3:$AG$3</c:f>
              <c:numCache>
                <c:formatCode>General</c:formatCode>
                <c:ptCount val="9"/>
                <c:pt idx="0">
                  <c:v>6</c:v>
                </c:pt>
                <c:pt idx="1">
                  <c:v>2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  <c:pt idx="5">
                  <c:v>8</c:v>
                </c:pt>
                <c:pt idx="6">
                  <c:v>1</c:v>
                </c:pt>
                <c:pt idx="7">
                  <c:v>36</c:v>
                </c:pt>
                <c:pt idx="8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54-4482-821A-7C32D1C556DF}"/>
            </c:ext>
          </c:extLst>
        </c:ser>
        <c:ser>
          <c:idx val="2"/>
          <c:order val="2"/>
          <c:tx>
            <c:strRef>
              <c:f>'1st Yea_20'!$X$4</c:f>
              <c:strCache>
                <c:ptCount val="1"/>
                <c:pt idx="0">
                  <c:v>A-</c:v>
                </c:pt>
              </c:strCache>
            </c:strRef>
          </c:tx>
          <c:invertIfNegative val="0"/>
          <c:cat>
            <c:numRef>
              <c:f>'1st Yea_20'!$Y$1:$AG$1</c:f>
              <c:numCache>
                <c:formatCode>General</c:formatCode>
                <c:ptCount val="9"/>
                <c:pt idx="0">
                  <c:v>242201</c:v>
                </c:pt>
                <c:pt idx="1">
                  <c:v>242203</c:v>
                </c:pt>
                <c:pt idx="2">
                  <c:v>242205</c:v>
                </c:pt>
                <c:pt idx="3">
                  <c:v>242207</c:v>
                </c:pt>
                <c:pt idx="4">
                  <c:v>242209</c:v>
                </c:pt>
                <c:pt idx="5">
                  <c:v>242211</c:v>
                </c:pt>
                <c:pt idx="6">
                  <c:v>242213</c:v>
                </c:pt>
                <c:pt idx="7">
                  <c:v>2422015</c:v>
                </c:pt>
                <c:pt idx="8">
                  <c:v>242222</c:v>
                </c:pt>
              </c:numCache>
            </c:numRef>
          </c:cat>
          <c:val>
            <c:numRef>
              <c:f>'1st Yea_20'!$Y$4:$AG$4</c:f>
              <c:numCache>
                <c:formatCode>General</c:formatCode>
                <c:ptCount val="9"/>
                <c:pt idx="0">
                  <c:v>16</c:v>
                </c:pt>
                <c:pt idx="1">
                  <c:v>12</c:v>
                </c:pt>
                <c:pt idx="2">
                  <c:v>10</c:v>
                </c:pt>
                <c:pt idx="3">
                  <c:v>8</c:v>
                </c:pt>
                <c:pt idx="4">
                  <c:v>0</c:v>
                </c:pt>
                <c:pt idx="5">
                  <c:v>19</c:v>
                </c:pt>
                <c:pt idx="6">
                  <c:v>10</c:v>
                </c:pt>
                <c:pt idx="7">
                  <c:v>38</c:v>
                </c:pt>
                <c:pt idx="8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454-4482-821A-7C32D1C556DF}"/>
            </c:ext>
          </c:extLst>
        </c:ser>
        <c:ser>
          <c:idx val="3"/>
          <c:order val="3"/>
          <c:tx>
            <c:strRef>
              <c:f>'1st Yea_20'!$X$5</c:f>
              <c:strCache>
                <c:ptCount val="1"/>
                <c:pt idx="0">
                  <c:v>B+</c:v>
                </c:pt>
              </c:strCache>
            </c:strRef>
          </c:tx>
          <c:invertIfNegative val="0"/>
          <c:cat>
            <c:numRef>
              <c:f>'1st Yea_20'!$Y$1:$AG$1</c:f>
              <c:numCache>
                <c:formatCode>General</c:formatCode>
                <c:ptCount val="9"/>
                <c:pt idx="0">
                  <c:v>242201</c:v>
                </c:pt>
                <c:pt idx="1">
                  <c:v>242203</c:v>
                </c:pt>
                <c:pt idx="2">
                  <c:v>242205</c:v>
                </c:pt>
                <c:pt idx="3">
                  <c:v>242207</c:v>
                </c:pt>
                <c:pt idx="4">
                  <c:v>242209</c:v>
                </c:pt>
                <c:pt idx="5">
                  <c:v>242211</c:v>
                </c:pt>
                <c:pt idx="6">
                  <c:v>242213</c:v>
                </c:pt>
                <c:pt idx="7">
                  <c:v>2422015</c:v>
                </c:pt>
                <c:pt idx="8">
                  <c:v>242222</c:v>
                </c:pt>
              </c:numCache>
            </c:numRef>
          </c:cat>
          <c:val>
            <c:numRef>
              <c:f>'1st Yea_20'!$Y$5:$AG$5</c:f>
              <c:numCache>
                <c:formatCode>General</c:formatCode>
                <c:ptCount val="9"/>
                <c:pt idx="0">
                  <c:v>29</c:v>
                </c:pt>
                <c:pt idx="1">
                  <c:v>51</c:v>
                </c:pt>
                <c:pt idx="2">
                  <c:v>29</c:v>
                </c:pt>
                <c:pt idx="3">
                  <c:v>25</c:v>
                </c:pt>
                <c:pt idx="4">
                  <c:v>21</c:v>
                </c:pt>
                <c:pt idx="5">
                  <c:v>30</c:v>
                </c:pt>
                <c:pt idx="6">
                  <c:v>32</c:v>
                </c:pt>
                <c:pt idx="7">
                  <c:v>15</c:v>
                </c:pt>
                <c:pt idx="8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454-4482-821A-7C32D1C556DF}"/>
            </c:ext>
          </c:extLst>
        </c:ser>
        <c:ser>
          <c:idx val="4"/>
          <c:order val="4"/>
          <c:tx>
            <c:strRef>
              <c:f>'1st Yea_20'!$X$6</c:f>
              <c:strCache>
                <c:ptCount val="1"/>
                <c:pt idx="0">
                  <c:v>B</c:v>
                </c:pt>
              </c:strCache>
            </c:strRef>
          </c:tx>
          <c:invertIfNegative val="0"/>
          <c:cat>
            <c:numRef>
              <c:f>'1st Yea_20'!$Y$1:$AG$1</c:f>
              <c:numCache>
                <c:formatCode>General</c:formatCode>
                <c:ptCount val="9"/>
                <c:pt idx="0">
                  <c:v>242201</c:v>
                </c:pt>
                <c:pt idx="1">
                  <c:v>242203</c:v>
                </c:pt>
                <c:pt idx="2">
                  <c:v>242205</c:v>
                </c:pt>
                <c:pt idx="3">
                  <c:v>242207</c:v>
                </c:pt>
                <c:pt idx="4">
                  <c:v>242209</c:v>
                </c:pt>
                <c:pt idx="5">
                  <c:v>242211</c:v>
                </c:pt>
                <c:pt idx="6">
                  <c:v>242213</c:v>
                </c:pt>
                <c:pt idx="7">
                  <c:v>2422015</c:v>
                </c:pt>
                <c:pt idx="8">
                  <c:v>242222</c:v>
                </c:pt>
              </c:numCache>
            </c:numRef>
          </c:cat>
          <c:val>
            <c:numRef>
              <c:f>'1st Yea_20'!$Y$6:$AG$6</c:f>
              <c:numCache>
                <c:formatCode>General</c:formatCode>
                <c:ptCount val="9"/>
                <c:pt idx="0">
                  <c:v>40</c:v>
                </c:pt>
                <c:pt idx="1">
                  <c:v>46</c:v>
                </c:pt>
                <c:pt idx="2">
                  <c:v>22</c:v>
                </c:pt>
                <c:pt idx="3">
                  <c:v>38</c:v>
                </c:pt>
                <c:pt idx="4">
                  <c:v>36</c:v>
                </c:pt>
                <c:pt idx="5">
                  <c:v>43</c:v>
                </c:pt>
                <c:pt idx="6">
                  <c:v>47</c:v>
                </c:pt>
                <c:pt idx="7">
                  <c:v>4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454-4482-821A-7C32D1C556DF}"/>
            </c:ext>
          </c:extLst>
        </c:ser>
        <c:ser>
          <c:idx val="5"/>
          <c:order val="5"/>
          <c:tx>
            <c:strRef>
              <c:f>'1st Yea_20'!$X$7</c:f>
              <c:strCache>
                <c:ptCount val="1"/>
                <c:pt idx="0">
                  <c:v>B-</c:v>
                </c:pt>
              </c:strCache>
            </c:strRef>
          </c:tx>
          <c:invertIfNegative val="0"/>
          <c:cat>
            <c:numRef>
              <c:f>'1st Yea_20'!$Y$1:$AG$1</c:f>
              <c:numCache>
                <c:formatCode>General</c:formatCode>
                <c:ptCount val="9"/>
                <c:pt idx="0">
                  <c:v>242201</c:v>
                </c:pt>
                <c:pt idx="1">
                  <c:v>242203</c:v>
                </c:pt>
                <c:pt idx="2">
                  <c:v>242205</c:v>
                </c:pt>
                <c:pt idx="3">
                  <c:v>242207</c:v>
                </c:pt>
                <c:pt idx="4">
                  <c:v>242209</c:v>
                </c:pt>
                <c:pt idx="5">
                  <c:v>242211</c:v>
                </c:pt>
                <c:pt idx="6">
                  <c:v>242213</c:v>
                </c:pt>
                <c:pt idx="7">
                  <c:v>2422015</c:v>
                </c:pt>
                <c:pt idx="8">
                  <c:v>242222</c:v>
                </c:pt>
              </c:numCache>
            </c:numRef>
          </c:cat>
          <c:val>
            <c:numRef>
              <c:f>'1st Yea_20'!$Y$7:$AG$7</c:f>
              <c:numCache>
                <c:formatCode>General</c:formatCode>
                <c:ptCount val="9"/>
                <c:pt idx="0">
                  <c:v>33</c:v>
                </c:pt>
                <c:pt idx="1">
                  <c:v>21</c:v>
                </c:pt>
                <c:pt idx="2">
                  <c:v>20</c:v>
                </c:pt>
                <c:pt idx="3">
                  <c:v>32</c:v>
                </c:pt>
                <c:pt idx="4">
                  <c:v>45</c:v>
                </c:pt>
                <c:pt idx="5">
                  <c:v>27</c:v>
                </c:pt>
                <c:pt idx="6">
                  <c:v>27</c:v>
                </c:pt>
                <c:pt idx="7">
                  <c:v>13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454-4482-821A-7C32D1C556DF}"/>
            </c:ext>
          </c:extLst>
        </c:ser>
        <c:ser>
          <c:idx val="6"/>
          <c:order val="6"/>
          <c:tx>
            <c:strRef>
              <c:f>'1st Yea_20'!$X$8</c:f>
              <c:strCache>
                <c:ptCount val="1"/>
                <c:pt idx="0">
                  <c:v>C+</c:v>
                </c:pt>
              </c:strCache>
            </c:strRef>
          </c:tx>
          <c:invertIfNegative val="0"/>
          <c:cat>
            <c:numRef>
              <c:f>'1st Yea_20'!$Y$1:$AG$1</c:f>
              <c:numCache>
                <c:formatCode>General</c:formatCode>
                <c:ptCount val="9"/>
                <c:pt idx="0">
                  <c:v>242201</c:v>
                </c:pt>
                <c:pt idx="1">
                  <c:v>242203</c:v>
                </c:pt>
                <c:pt idx="2">
                  <c:v>242205</c:v>
                </c:pt>
                <c:pt idx="3">
                  <c:v>242207</c:v>
                </c:pt>
                <c:pt idx="4">
                  <c:v>242209</c:v>
                </c:pt>
                <c:pt idx="5">
                  <c:v>242211</c:v>
                </c:pt>
                <c:pt idx="6">
                  <c:v>242213</c:v>
                </c:pt>
                <c:pt idx="7">
                  <c:v>2422015</c:v>
                </c:pt>
                <c:pt idx="8">
                  <c:v>242222</c:v>
                </c:pt>
              </c:numCache>
            </c:numRef>
          </c:cat>
          <c:val>
            <c:numRef>
              <c:f>'1st Yea_20'!$Y$8:$AG$8</c:f>
              <c:numCache>
                <c:formatCode>General</c:formatCode>
                <c:ptCount val="9"/>
                <c:pt idx="0">
                  <c:v>12</c:v>
                </c:pt>
                <c:pt idx="1">
                  <c:v>7</c:v>
                </c:pt>
                <c:pt idx="2">
                  <c:v>33</c:v>
                </c:pt>
                <c:pt idx="3">
                  <c:v>21</c:v>
                </c:pt>
                <c:pt idx="4">
                  <c:v>27</c:v>
                </c:pt>
                <c:pt idx="5">
                  <c:v>8</c:v>
                </c:pt>
                <c:pt idx="6">
                  <c:v>15</c:v>
                </c:pt>
                <c:pt idx="7">
                  <c:v>22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454-4482-821A-7C32D1C556DF}"/>
            </c:ext>
          </c:extLst>
        </c:ser>
        <c:ser>
          <c:idx val="7"/>
          <c:order val="7"/>
          <c:tx>
            <c:strRef>
              <c:f>'1st Yea_20'!$X$9</c:f>
              <c:strCache>
                <c:ptCount val="1"/>
                <c:pt idx="0">
                  <c:v>C</c:v>
                </c:pt>
              </c:strCache>
            </c:strRef>
          </c:tx>
          <c:invertIfNegative val="0"/>
          <c:cat>
            <c:numRef>
              <c:f>'1st Yea_20'!$Y$1:$AG$1</c:f>
              <c:numCache>
                <c:formatCode>General</c:formatCode>
                <c:ptCount val="9"/>
                <c:pt idx="0">
                  <c:v>242201</c:v>
                </c:pt>
                <c:pt idx="1">
                  <c:v>242203</c:v>
                </c:pt>
                <c:pt idx="2">
                  <c:v>242205</c:v>
                </c:pt>
                <c:pt idx="3">
                  <c:v>242207</c:v>
                </c:pt>
                <c:pt idx="4">
                  <c:v>242209</c:v>
                </c:pt>
                <c:pt idx="5">
                  <c:v>242211</c:v>
                </c:pt>
                <c:pt idx="6">
                  <c:v>242213</c:v>
                </c:pt>
                <c:pt idx="7">
                  <c:v>2422015</c:v>
                </c:pt>
                <c:pt idx="8">
                  <c:v>242222</c:v>
                </c:pt>
              </c:numCache>
            </c:numRef>
          </c:cat>
          <c:val>
            <c:numRef>
              <c:f>'1st Yea_20'!$Y$9:$AG$9</c:f>
              <c:numCache>
                <c:formatCode>General</c:formatCode>
                <c:ptCount val="9"/>
                <c:pt idx="0">
                  <c:v>3</c:v>
                </c:pt>
                <c:pt idx="1">
                  <c:v>0</c:v>
                </c:pt>
                <c:pt idx="2">
                  <c:v>19</c:v>
                </c:pt>
                <c:pt idx="3">
                  <c:v>10</c:v>
                </c:pt>
                <c:pt idx="4">
                  <c:v>9</c:v>
                </c:pt>
                <c:pt idx="5">
                  <c:v>4</c:v>
                </c:pt>
                <c:pt idx="6">
                  <c:v>3</c:v>
                </c:pt>
                <c:pt idx="7">
                  <c:v>8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454-4482-821A-7C32D1C556DF}"/>
            </c:ext>
          </c:extLst>
        </c:ser>
        <c:ser>
          <c:idx val="8"/>
          <c:order val="8"/>
          <c:tx>
            <c:strRef>
              <c:f>'1st Yea_20'!$X$10</c:f>
              <c:strCache>
                <c:ptCount val="1"/>
                <c:pt idx="0">
                  <c:v>D</c:v>
                </c:pt>
              </c:strCache>
            </c:strRef>
          </c:tx>
          <c:invertIfNegative val="0"/>
          <c:cat>
            <c:numRef>
              <c:f>'1st Yea_20'!$Y$1:$AG$1</c:f>
              <c:numCache>
                <c:formatCode>General</c:formatCode>
                <c:ptCount val="9"/>
                <c:pt idx="0">
                  <c:v>242201</c:v>
                </c:pt>
                <c:pt idx="1">
                  <c:v>242203</c:v>
                </c:pt>
                <c:pt idx="2">
                  <c:v>242205</c:v>
                </c:pt>
                <c:pt idx="3">
                  <c:v>242207</c:v>
                </c:pt>
                <c:pt idx="4">
                  <c:v>242209</c:v>
                </c:pt>
                <c:pt idx="5">
                  <c:v>242211</c:v>
                </c:pt>
                <c:pt idx="6">
                  <c:v>242213</c:v>
                </c:pt>
                <c:pt idx="7">
                  <c:v>2422015</c:v>
                </c:pt>
                <c:pt idx="8">
                  <c:v>242222</c:v>
                </c:pt>
              </c:numCache>
            </c:numRef>
          </c:cat>
          <c:val>
            <c:numRef>
              <c:f>'1st Yea_20'!$Y$10:$AG$10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6</c:v>
                </c:pt>
                <c:pt idx="4">
                  <c:v>1</c:v>
                </c:pt>
                <c:pt idx="5">
                  <c:v>1</c:v>
                </c:pt>
                <c:pt idx="6">
                  <c:v>5</c:v>
                </c:pt>
                <c:pt idx="7">
                  <c:v>3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454-4482-821A-7C32D1C556DF}"/>
            </c:ext>
          </c:extLst>
        </c:ser>
        <c:ser>
          <c:idx val="9"/>
          <c:order val="9"/>
          <c:tx>
            <c:strRef>
              <c:f>'1st Yea_20'!$X$11</c:f>
              <c:strCache>
                <c:ptCount val="1"/>
                <c:pt idx="0">
                  <c:v>F</c:v>
                </c:pt>
              </c:strCache>
            </c:strRef>
          </c:tx>
          <c:invertIfNegative val="0"/>
          <c:cat>
            <c:numRef>
              <c:f>'1st Yea_20'!$Y$1:$AG$1</c:f>
              <c:numCache>
                <c:formatCode>General</c:formatCode>
                <c:ptCount val="9"/>
                <c:pt idx="0">
                  <c:v>242201</c:v>
                </c:pt>
                <c:pt idx="1">
                  <c:v>242203</c:v>
                </c:pt>
                <c:pt idx="2">
                  <c:v>242205</c:v>
                </c:pt>
                <c:pt idx="3">
                  <c:v>242207</c:v>
                </c:pt>
                <c:pt idx="4">
                  <c:v>242209</c:v>
                </c:pt>
                <c:pt idx="5">
                  <c:v>242211</c:v>
                </c:pt>
                <c:pt idx="6">
                  <c:v>242213</c:v>
                </c:pt>
                <c:pt idx="7">
                  <c:v>2422015</c:v>
                </c:pt>
                <c:pt idx="8">
                  <c:v>242222</c:v>
                </c:pt>
              </c:numCache>
            </c:numRef>
          </c:cat>
          <c:val>
            <c:numRef>
              <c:f>'1st Yea_20'!$Y$11:$AG$11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454-4482-821A-7C32D1C556DF}"/>
            </c:ext>
          </c:extLst>
        </c:ser>
        <c:ser>
          <c:idx val="10"/>
          <c:order val="10"/>
          <c:tx>
            <c:strRef>
              <c:f>'1st Yea_20'!$X$12</c:f>
              <c:strCache>
                <c:ptCount val="1"/>
                <c:pt idx="0">
                  <c:v>Absent</c:v>
                </c:pt>
              </c:strCache>
            </c:strRef>
          </c:tx>
          <c:invertIfNegative val="0"/>
          <c:cat>
            <c:numRef>
              <c:f>'1st Yea_20'!$Y$1:$AG$1</c:f>
              <c:numCache>
                <c:formatCode>General</c:formatCode>
                <c:ptCount val="9"/>
                <c:pt idx="0">
                  <c:v>242201</c:v>
                </c:pt>
                <c:pt idx="1">
                  <c:v>242203</c:v>
                </c:pt>
                <c:pt idx="2">
                  <c:v>242205</c:v>
                </c:pt>
                <c:pt idx="3">
                  <c:v>242207</c:v>
                </c:pt>
                <c:pt idx="4">
                  <c:v>242209</c:v>
                </c:pt>
                <c:pt idx="5">
                  <c:v>242211</c:v>
                </c:pt>
                <c:pt idx="6">
                  <c:v>242213</c:v>
                </c:pt>
                <c:pt idx="7">
                  <c:v>2422015</c:v>
                </c:pt>
                <c:pt idx="8">
                  <c:v>242222</c:v>
                </c:pt>
              </c:numCache>
            </c:numRef>
          </c:cat>
          <c:val>
            <c:numRef>
              <c:f>'1st Yea_20'!$Y$12:$AG$12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454-4482-821A-7C32D1C556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cylinder"/>
        <c:axId val="119163520"/>
        <c:axId val="119177600"/>
        <c:axId val="0"/>
      </c:bar3DChart>
      <c:catAx>
        <c:axId val="119163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19177600"/>
        <c:crosses val="autoZero"/>
        <c:auto val="1"/>
        <c:lblAlgn val="ctr"/>
        <c:lblOffset val="100"/>
        <c:noMultiLvlLbl val="0"/>
      </c:catAx>
      <c:valAx>
        <c:axId val="11917760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19163520"/>
        <c:crosses val="autoZero"/>
        <c:crossBetween val="between"/>
      </c:valAx>
      <c:spPr>
        <a:solidFill>
          <a:srgbClr val="002060"/>
        </a:solidFill>
      </c:spPr>
    </c:plotArea>
    <c:legend>
      <c:legendPos val="b"/>
      <c:overlay val="0"/>
    </c:legend>
    <c:plotVisOnly val="1"/>
    <c:dispBlanksAs val="gap"/>
    <c:showDLblsOverMax val="0"/>
  </c:chart>
  <c:spPr>
    <a:solidFill>
      <a:schemeClr val="accent1"/>
    </a:solidFill>
    <a:ln>
      <a:noFill/>
    </a:ln>
    <a:effectLst>
      <a:outerShdw blurRad="40000" dist="23000" dir="5400000" rotWithShape="0">
        <a:srgbClr val="000000">
          <a:alpha val="35000"/>
        </a:srgbClr>
      </a:outerShdw>
    </a:effectLst>
    <a:scene3d>
      <a:camera prst="orthographicFront">
        <a:rot lat="0" lon="0" rev="0"/>
      </a:camera>
      <a:lightRig rig="threePt" dir="t">
        <a:rot lat="0" lon="0" rev="1200000"/>
      </a:lightRig>
    </a:scene3d>
    <a:sp3d>
      <a:bevelT w="63500" h="25400"/>
    </a:sp3d>
  </c:spPr>
  <c:txPr>
    <a:bodyPr/>
    <a:lstStyle/>
    <a:p>
      <a:pPr>
        <a:defRPr>
          <a:solidFill>
            <a:schemeClr val="lt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44823</xdr:colOff>
      <xdr:row>20</xdr:row>
      <xdr:rowOff>41462</xdr:rowOff>
    </xdr:from>
    <xdr:to>
      <xdr:col>40</xdr:col>
      <xdr:colOff>259416</xdr:colOff>
      <xdr:row>43</xdr:row>
      <xdr:rowOff>79562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92"/>
  <sheetViews>
    <sheetView tabSelected="1" zoomScale="85" zoomScaleNormal="85" workbookViewId="0">
      <pane xSplit="1" ySplit="1" topLeftCell="T2" activePane="bottomRight" state="frozen"/>
      <selection pane="topRight" activeCell="B1" sqref="B1"/>
      <selection pane="bottomLeft" activeCell="A2" sqref="A2"/>
      <selection pane="bottomRight" activeCell="X1" sqref="X1"/>
    </sheetView>
  </sheetViews>
  <sheetFormatPr defaultRowHeight="15" x14ac:dyDescent="0.25"/>
  <cols>
    <col min="1" max="1" width="11.85546875" bestFit="1" customWidth="1"/>
    <col min="12" max="21" width="9" customWidth="1"/>
    <col min="26" max="26" width="6.28515625" bestFit="1" customWidth="1"/>
    <col min="27" max="29" width="6.28515625" customWidth="1"/>
    <col min="30" max="30" width="7.5703125" customWidth="1"/>
  </cols>
  <sheetData>
    <row r="1" spans="1:33" ht="69" thickBot="1" x14ac:dyDescent="0.3">
      <c r="A1" s="1" t="s">
        <v>13</v>
      </c>
      <c r="B1" s="11" t="s">
        <v>14</v>
      </c>
      <c r="C1" s="11" t="s">
        <v>15</v>
      </c>
      <c r="D1" s="11" t="s">
        <v>16</v>
      </c>
      <c r="E1" s="11" t="s">
        <v>17</v>
      </c>
      <c r="F1" s="11" t="s">
        <v>18</v>
      </c>
      <c r="G1" s="11" t="s">
        <v>19</v>
      </c>
      <c r="H1" s="11" t="s">
        <v>20</v>
      </c>
      <c r="I1" s="11" t="s">
        <v>21</v>
      </c>
      <c r="J1" s="11" t="s">
        <v>22</v>
      </c>
      <c r="K1" s="11" t="s">
        <v>23</v>
      </c>
      <c r="L1" s="11" t="s">
        <v>14</v>
      </c>
      <c r="M1" s="11" t="s">
        <v>15</v>
      </c>
      <c r="N1" s="11" t="s">
        <v>16</v>
      </c>
      <c r="O1" s="11" t="s">
        <v>17</v>
      </c>
      <c r="P1" s="11" t="s">
        <v>18</v>
      </c>
      <c r="Q1" s="11" t="s">
        <v>19</v>
      </c>
      <c r="R1" s="11" t="s">
        <v>20</v>
      </c>
      <c r="S1" s="11" t="s">
        <v>21</v>
      </c>
      <c r="T1" s="11" t="s">
        <v>22</v>
      </c>
      <c r="U1" s="11" t="s">
        <v>23</v>
      </c>
      <c r="V1" s="10" t="s">
        <v>12</v>
      </c>
      <c r="W1" s="10"/>
      <c r="X1" s="12" t="s">
        <v>26</v>
      </c>
      <c r="Y1" s="12">
        <v>242201</v>
      </c>
      <c r="Z1" s="12">
        <v>242203</v>
      </c>
      <c r="AA1" s="12">
        <v>242205</v>
      </c>
      <c r="AB1" s="12">
        <v>242207</v>
      </c>
      <c r="AC1" s="12">
        <v>242209</v>
      </c>
      <c r="AD1" s="12">
        <v>242211</v>
      </c>
      <c r="AE1" s="12">
        <v>242213</v>
      </c>
      <c r="AF1" s="12">
        <v>2422015</v>
      </c>
      <c r="AG1" s="12">
        <v>242222</v>
      </c>
    </row>
    <row r="2" spans="1:33" ht="15.75" thickBot="1" x14ac:dyDescent="0.3">
      <c r="A2" s="2">
        <v>14222084357</v>
      </c>
      <c r="B2" s="3" t="s">
        <v>5</v>
      </c>
      <c r="C2" s="3" t="s">
        <v>5</v>
      </c>
      <c r="D2" s="3" t="s">
        <v>6</v>
      </c>
      <c r="E2" s="3" t="s">
        <v>7</v>
      </c>
      <c r="F2" s="3" t="s">
        <v>0</v>
      </c>
      <c r="G2" s="3" t="s">
        <v>5</v>
      </c>
      <c r="H2" s="3" t="s">
        <v>5</v>
      </c>
      <c r="I2" s="3" t="s">
        <v>0</v>
      </c>
      <c r="J2" s="3" t="s">
        <v>7</v>
      </c>
      <c r="K2" s="3" t="s">
        <v>2</v>
      </c>
      <c r="L2" s="8">
        <f>IF(B2="a+",4,IF(B2="a",3.75,IF(B2="a-",3.5,IF(B2="b+",3.25,IF(B2="b",3,IF(B2="b-",2.75,IF(B2="c+",2.5,IF(B2="c",2.25,IF(B2="d",2,IF(B2="f",0,IF(B2="Absent","Ab")))))))))))</f>
        <v>3.25</v>
      </c>
      <c r="M2" s="8">
        <f>IF(C2="a+",4,IF(C2="a",3.75,IF(C2="a-",3.5,IF(C2="b+",3.25,IF(C2="b",3,IF(C2="b-",2.75,IF(C2="c+",2.5,IF(C2="c",2.25,IF(C2="d",2,IF(C2="f",0,IF(C2="Absent","Ab")))))))))))</f>
        <v>3.25</v>
      </c>
      <c r="N2" s="8">
        <f t="shared" ref="N2:Q2" si="0">IF(D2="a+",4,IF(D2="a",3.75,IF(D2="a-",3.5,IF(D2="b+",3.25,IF(D2="b",3,IF(D2="b-",2.75,IF(D2="c+",2.5,IF(D2="c",2.25,IF(D2="d",2,IF(D2="f",0,IF(D2="Absent","Ab")))))))))))</f>
        <v>3</v>
      </c>
      <c r="O2" s="8">
        <f t="shared" si="0"/>
        <v>2.5</v>
      </c>
      <c r="P2" s="8">
        <f t="shared" si="0"/>
        <v>2.75</v>
      </c>
      <c r="Q2" s="8">
        <f t="shared" si="0"/>
        <v>3.25</v>
      </c>
      <c r="R2" s="8">
        <f>IF(H2="a+",4,IF(H2="a",3.75,IF(H2="a-",3.5,IF(H2="b+",3.25,IF(H2="b",3,IF(H2="b-",2.75,IF(H2="c+",2.5,IF(H2="c",2.25,IF(H2="d",2,IF(H2="f",0,IF(H2="Absent","Ab")))))))))))</f>
        <v>3.25</v>
      </c>
      <c r="S2" s="8">
        <f>IF(I2="a+",4,IF(I2="a",3.75,IF(I2="a-",3.5,IF(I2="b+",3.25,IF(I2="b",3,IF(I2="b-",2.75,IF(I2="c+",2.5,IF(I2="c",2.25,IF(I2="d",2,IF(I2="f",0,IF(I2="Absent","Ab")))))))))))</f>
        <v>2.75</v>
      </c>
      <c r="T2" s="8">
        <f>IF(J2="a+",4,IF(J2="a",3.75,IF(J2="a-",3.5,IF(J2="b+",3.25,IF(J2="b",3,IF(J2="b-",2.75,IF(J2="c+",2.5,IF(J2="c",2.25,IF(J2="d",2,IF(J2="f",0,IF(J2="Absent","Ab")))))))))))</f>
        <v>2.5</v>
      </c>
      <c r="U2" s="8">
        <f>IF(K2="a+",4,IF(K2="a",3.75,IF(K2="a-",3.5,IF(K2="b+",3.25,IF(K2="b",3,IF(K2="b-",2.75,IF(K2="c+",2.5,IF(K2="c",2.25,IF(K2="d",2,IF(K2="f",0,IF(K2="Absent","Ab")))))))))))</f>
        <v>4</v>
      </c>
      <c r="V2" s="9">
        <f>AVERAGE(L2:U2)</f>
        <v>3.05</v>
      </c>
      <c r="W2" s="9"/>
      <c r="X2" s="6" t="s">
        <v>2</v>
      </c>
      <c r="Y2" s="6">
        <f>COUNTIF(B2:B188,"A+")</f>
        <v>1</v>
      </c>
      <c r="Z2" s="6">
        <f>COUNTIF(C$2:C$375,"A+")</f>
        <v>0</v>
      </c>
      <c r="AA2" s="6">
        <f t="shared" ref="AA2:AC2" si="1">COUNTIF(D$2:D$375,"A+")</f>
        <v>0</v>
      </c>
      <c r="AB2" s="6">
        <f t="shared" si="1"/>
        <v>0</v>
      </c>
      <c r="AC2" s="6">
        <f t="shared" si="1"/>
        <v>0</v>
      </c>
      <c r="AD2" s="6">
        <f>COUNTIF(H$2:H$375,"A+")</f>
        <v>0</v>
      </c>
      <c r="AE2" s="6">
        <f>COUNTIF(I$2:I$375,"A+")</f>
        <v>0</v>
      </c>
      <c r="AF2" s="6">
        <f>COUNTIF(J$2:J$375,"A+")</f>
        <v>1</v>
      </c>
      <c r="AG2" s="6">
        <f>COUNTIF(K$2:K$375,"A+")</f>
        <v>71</v>
      </c>
    </row>
    <row r="3" spans="1:33" ht="15.75" thickBot="1" x14ac:dyDescent="0.3">
      <c r="A3" s="4">
        <v>15222092990</v>
      </c>
      <c r="B3" s="5" t="s">
        <v>5</v>
      </c>
      <c r="C3" s="5" t="s">
        <v>5</v>
      </c>
      <c r="D3" s="5" t="s">
        <v>3</v>
      </c>
      <c r="E3" s="5" t="s">
        <v>6</v>
      </c>
      <c r="F3" s="5" t="s">
        <v>6</v>
      </c>
      <c r="G3" s="5" t="s">
        <v>2</v>
      </c>
      <c r="H3" s="5" t="s">
        <v>5</v>
      </c>
      <c r="I3" s="5" t="s">
        <v>4</v>
      </c>
      <c r="J3" s="5" t="s">
        <v>0</v>
      </c>
      <c r="K3" s="5" t="s">
        <v>2</v>
      </c>
      <c r="L3" s="8">
        <f t="shared" ref="L3:L19" si="2">IF(B3="a+",4,IF(B3="a",3.75,IF(B3="a-",3.5,IF(B3="b+",3.25,IF(B3="b",3,IF(B3="b-",2.75,IF(B3="c+",2.5,IF(B3="c",2.25,IF(B3="d",2,IF(B3="f",0,IF(B3="Absent","Ab")))))))))))</f>
        <v>3.25</v>
      </c>
      <c r="M3" s="8">
        <f t="shared" ref="M3:M19" si="3">IF(C3="a+",4,IF(C3="a",3.75,IF(C3="a-",3.5,IF(C3="b+",3.25,IF(C3="b",3,IF(C3="b-",2.75,IF(C3="c+",2.5,IF(C3="c",2.25,IF(C3="d",2,IF(C3="f",0,IF(C3="Absent","Ab")))))))))))</f>
        <v>3.25</v>
      </c>
      <c r="N3" s="8">
        <f t="shared" ref="N3:N66" si="4">IF(D3="a+",4,IF(D3="a",3.75,IF(D3="a-",3.5,IF(D3="b+",3.25,IF(D3="b",3,IF(D3="b-",2.75,IF(D3="c+",2.5,IF(D3="c",2.25,IF(D3="d",2,IF(D3="f",0,IF(D3="Absent","Ab")))))))))))</f>
        <v>3.75</v>
      </c>
      <c r="O3" s="8">
        <f t="shared" ref="O3:O66" si="5">IF(E3="a+",4,IF(E3="a",3.75,IF(E3="a-",3.5,IF(E3="b+",3.25,IF(E3="b",3,IF(E3="b-",2.75,IF(E3="c+",2.5,IF(E3="c",2.25,IF(E3="d",2,IF(E3="f",0,IF(E3="Absent","Ab")))))))))))</f>
        <v>3</v>
      </c>
      <c r="P3" s="8">
        <f t="shared" ref="P3:P66" si="6">IF(F3="a+",4,IF(F3="a",3.75,IF(F3="a-",3.5,IF(F3="b+",3.25,IF(F3="b",3,IF(F3="b-",2.75,IF(F3="c+",2.5,IF(F3="c",2.25,IF(F3="d",2,IF(F3="f",0,IF(F3="Absent","Ab")))))))))))</f>
        <v>3</v>
      </c>
      <c r="Q3" s="8">
        <f t="shared" ref="Q3:Q66" si="7">IF(G3="a+",4,IF(G3="a",3.75,IF(G3="a-",3.5,IF(G3="b+",3.25,IF(G3="b",3,IF(G3="b-",2.75,IF(G3="c+",2.5,IF(G3="c",2.25,IF(G3="d",2,IF(G3="f",0,IF(G3="Absent","Ab")))))))))))</f>
        <v>4</v>
      </c>
      <c r="R3" s="8">
        <f t="shared" ref="R3:R19" si="8">IF(H3="a+",4,IF(H3="a",3.75,IF(H3="a-",3.5,IF(H3="b+",3.25,IF(H3="b",3,IF(H3="b-",2.75,IF(H3="c+",2.5,IF(H3="c",2.25,IF(H3="d",2,IF(H3="f",0,IF(H3="Absent","Ab")))))))))))</f>
        <v>3.25</v>
      </c>
      <c r="S3" s="8">
        <f t="shared" ref="S3:S19" si="9">IF(I3="a+",4,IF(I3="a",3.75,IF(I3="a-",3.5,IF(I3="b+",3.25,IF(I3="b",3,IF(I3="b-",2.75,IF(I3="c+",2.5,IF(I3="c",2.25,IF(I3="d",2,IF(I3="f",0,IF(I3="Absent","Ab")))))))))))</f>
        <v>3.5</v>
      </c>
      <c r="T3" s="8">
        <f t="shared" ref="T3:T19" si="10">IF(J3="a+",4,IF(J3="a",3.75,IF(J3="a-",3.5,IF(J3="b+",3.25,IF(J3="b",3,IF(J3="b-",2.75,IF(J3="c+",2.5,IF(J3="c",2.25,IF(J3="d",2,IF(J3="f",0,IF(J3="Absent","Ab")))))))))))</f>
        <v>2.75</v>
      </c>
      <c r="U3" s="8">
        <f t="shared" ref="U3:U19" si="11">IF(K3="a+",4,IF(K3="a",3.75,IF(K3="a-",3.5,IF(K3="b+",3.25,IF(K3="b",3,IF(K3="b-",2.75,IF(K3="c+",2.5,IF(K3="c",2.25,IF(K3="d",2,IF(K3="f",0,IF(K3="Absent","Ab")))))))))))</f>
        <v>4</v>
      </c>
      <c r="V3" s="9">
        <f t="shared" ref="V3:V66" si="12">AVERAGE(L3:U3)</f>
        <v>3.375</v>
      </c>
      <c r="W3" s="9"/>
      <c r="X3" s="6" t="s">
        <v>3</v>
      </c>
      <c r="Y3" s="6">
        <f>COUNTIF(B$2:B$375,"A")</f>
        <v>6</v>
      </c>
      <c r="Z3" s="6">
        <f>COUNTIF(C$2:C$375,"A")</f>
        <v>2</v>
      </c>
      <c r="AA3" s="6">
        <f t="shared" ref="AA3:AC3" si="13">COUNTIF(D$2:D$375,"A")</f>
        <v>2</v>
      </c>
      <c r="AB3" s="6">
        <f t="shared" si="13"/>
        <v>0</v>
      </c>
      <c r="AC3" s="6">
        <f t="shared" si="13"/>
        <v>1</v>
      </c>
      <c r="AD3" s="6">
        <f>COUNTIF(H$2:H$375,"A")</f>
        <v>8</v>
      </c>
      <c r="AE3" s="6">
        <f>COUNTIF(I$2:I$375,"A")</f>
        <v>1</v>
      </c>
      <c r="AF3" s="6">
        <f>COUNTIF(J$2:J$375,"A")</f>
        <v>36</v>
      </c>
      <c r="AG3" s="6">
        <f>COUNTIF(K$2:K$375,"A")</f>
        <v>16</v>
      </c>
    </row>
    <row r="4" spans="1:33" ht="15.75" thickBot="1" x14ac:dyDescent="0.3">
      <c r="A4" s="4">
        <v>15222092994</v>
      </c>
      <c r="B4" s="5" t="s">
        <v>5</v>
      </c>
      <c r="C4" s="5" t="s">
        <v>5</v>
      </c>
      <c r="D4" s="5" t="s">
        <v>4</v>
      </c>
      <c r="E4" s="5" t="s">
        <v>7</v>
      </c>
      <c r="F4" s="5" t="s">
        <v>0</v>
      </c>
      <c r="G4" s="5" t="s">
        <v>4</v>
      </c>
      <c r="H4" s="5" t="s">
        <v>5</v>
      </c>
      <c r="I4" s="5" t="s">
        <v>6</v>
      </c>
      <c r="J4" s="5" t="s">
        <v>8</v>
      </c>
      <c r="K4" s="5" t="s">
        <v>2</v>
      </c>
      <c r="L4" s="8">
        <f t="shared" si="2"/>
        <v>3.25</v>
      </c>
      <c r="M4" s="8">
        <f t="shared" si="3"/>
        <v>3.25</v>
      </c>
      <c r="N4" s="8">
        <f t="shared" si="4"/>
        <v>3.5</v>
      </c>
      <c r="O4" s="8">
        <f t="shared" si="5"/>
        <v>2.5</v>
      </c>
      <c r="P4" s="8">
        <f t="shared" si="6"/>
        <v>2.75</v>
      </c>
      <c r="Q4" s="8">
        <f t="shared" si="7"/>
        <v>3.5</v>
      </c>
      <c r="R4" s="8">
        <f t="shared" si="8"/>
        <v>3.25</v>
      </c>
      <c r="S4" s="8">
        <f t="shared" si="9"/>
        <v>3</v>
      </c>
      <c r="T4" s="8">
        <f t="shared" si="10"/>
        <v>2.25</v>
      </c>
      <c r="U4" s="8">
        <f t="shared" si="11"/>
        <v>4</v>
      </c>
      <c r="V4" s="9">
        <f t="shared" si="12"/>
        <v>3.125</v>
      </c>
      <c r="W4" s="9"/>
      <c r="X4" s="6" t="s">
        <v>4</v>
      </c>
      <c r="Y4" s="6">
        <f>COUNTIF(B$2:B$375,"A-")</f>
        <v>16</v>
      </c>
      <c r="Z4" s="6">
        <f>COUNTIF(C$2:C$375,"A-")</f>
        <v>12</v>
      </c>
      <c r="AA4" s="6">
        <f t="shared" ref="AA4:AC4" si="14">COUNTIF(D$2:D$375,"A-")</f>
        <v>10</v>
      </c>
      <c r="AB4" s="6">
        <f t="shared" si="14"/>
        <v>8</v>
      </c>
      <c r="AC4" s="6">
        <f t="shared" si="14"/>
        <v>0</v>
      </c>
      <c r="AD4" s="6">
        <f>COUNTIF(H$2:H$375,"A-")</f>
        <v>19</v>
      </c>
      <c r="AE4" s="6">
        <f>COUNTIF(I$2:I$375,"A-")</f>
        <v>10</v>
      </c>
      <c r="AF4" s="6">
        <f>COUNTIF(J$2:J$375,"A-")</f>
        <v>38</v>
      </c>
      <c r="AG4" s="6">
        <f>COUNTIF(K$2:K$375,"A-")</f>
        <v>19</v>
      </c>
    </row>
    <row r="5" spans="1:33" ht="15.75" thickBot="1" x14ac:dyDescent="0.3">
      <c r="A5" s="4">
        <v>15222093022</v>
      </c>
      <c r="B5" s="5" t="s">
        <v>5</v>
      </c>
      <c r="C5" s="5" t="s">
        <v>6</v>
      </c>
      <c r="D5" s="5" t="s">
        <v>0</v>
      </c>
      <c r="E5" s="5" t="s">
        <v>0</v>
      </c>
      <c r="F5" s="5" t="s">
        <v>6</v>
      </c>
      <c r="G5" s="5" t="s">
        <v>4</v>
      </c>
      <c r="H5" s="5" t="s">
        <v>6</v>
      </c>
      <c r="I5" s="5" t="s">
        <v>5</v>
      </c>
      <c r="J5" s="5" t="s">
        <v>7</v>
      </c>
      <c r="K5" s="5" t="s">
        <v>2</v>
      </c>
      <c r="L5" s="8">
        <f t="shared" si="2"/>
        <v>3.25</v>
      </c>
      <c r="M5" s="8">
        <f t="shared" si="3"/>
        <v>3</v>
      </c>
      <c r="N5" s="8">
        <f t="shared" si="4"/>
        <v>2.75</v>
      </c>
      <c r="O5" s="8">
        <f t="shared" si="5"/>
        <v>2.75</v>
      </c>
      <c r="P5" s="8">
        <f t="shared" si="6"/>
        <v>3</v>
      </c>
      <c r="Q5" s="8">
        <f t="shared" si="7"/>
        <v>3.5</v>
      </c>
      <c r="R5" s="8">
        <f t="shared" si="8"/>
        <v>3</v>
      </c>
      <c r="S5" s="8">
        <f t="shared" si="9"/>
        <v>3.25</v>
      </c>
      <c r="T5" s="8">
        <f t="shared" si="10"/>
        <v>2.5</v>
      </c>
      <c r="U5" s="8">
        <f t="shared" si="11"/>
        <v>4</v>
      </c>
      <c r="V5" s="9">
        <f t="shared" si="12"/>
        <v>3.1</v>
      </c>
      <c r="W5" s="9"/>
      <c r="X5" s="6" t="s">
        <v>5</v>
      </c>
      <c r="Y5" s="6">
        <f>COUNTIF(B$2:B$375,"B+")</f>
        <v>29</v>
      </c>
      <c r="Z5" s="6">
        <f>COUNTIF(C$2:C$375,"B+")</f>
        <v>51</v>
      </c>
      <c r="AA5" s="6">
        <f t="shared" ref="AA5:AC5" si="15">COUNTIF(D$2:D$375,"B+")</f>
        <v>29</v>
      </c>
      <c r="AB5" s="6">
        <f t="shared" si="15"/>
        <v>25</v>
      </c>
      <c r="AC5" s="6">
        <f t="shared" si="15"/>
        <v>21</v>
      </c>
      <c r="AD5" s="6">
        <f>COUNTIF(H$2:H$375,"B+")</f>
        <v>30</v>
      </c>
      <c r="AE5" s="6">
        <f>COUNTIF(I$2:I$375,"B+")</f>
        <v>32</v>
      </c>
      <c r="AF5" s="6">
        <f>COUNTIF(J$2:J$375,"B+")</f>
        <v>15</v>
      </c>
      <c r="AG5" s="6">
        <f>COUNTIF(K$2:K$375,"B+")</f>
        <v>33</v>
      </c>
    </row>
    <row r="6" spans="1:33" ht="15.75" thickBot="1" x14ac:dyDescent="0.3">
      <c r="A6" s="4">
        <v>15222093023</v>
      </c>
      <c r="B6" s="5" t="s">
        <v>4</v>
      </c>
      <c r="C6" s="5" t="s">
        <v>5</v>
      </c>
      <c r="D6" s="5" t="s">
        <v>5</v>
      </c>
      <c r="E6" s="5" t="s">
        <v>6</v>
      </c>
      <c r="F6" s="5" t="s">
        <v>6</v>
      </c>
      <c r="G6" s="5" t="s">
        <v>2</v>
      </c>
      <c r="H6" s="5" t="s">
        <v>5</v>
      </c>
      <c r="I6" s="5" t="s">
        <v>4</v>
      </c>
      <c r="J6" s="5" t="s">
        <v>0</v>
      </c>
      <c r="K6" s="5" t="s">
        <v>2</v>
      </c>
      <c r="L6" s="8">
        <f t="shared" si="2"/>
        <v>3.5</v>
      </c>
      <c r="M6" s="8">
        <f t="shared" si="3"/>
        <v>3.25</v>
      </c>
      <c r="N6" s="8">
        <f t="shared" si="4"/>
        <v>3.25</v>
      </c>
      <c r="O6" s="8">
        <f t="shared" si="5"/>
        <v>3</v>
      </c>
      <c r="P6" s="8">
        <f t="shared" si="6"/>
        <v>3</v>
      </c>
      <c r="Q6" s="8">
        <f t="shared" si="7"/>
        <v>4</v>
      </c>
      <c r="R6" s="8">
        <f t="shared" si="8"/>
        <v>3.25</v>
      </c>
      <c r="S6" s="8">
        <f t="shared" si="9"/>
        <v>3.5</v>
      </c>
      <c r="T6" s="8">
        <f t="shared" si="10"/>
        <v>2.75</v>
      </c>
      <c r="U6" s="8">
        <f t="shared" si="11"/>
        <v>4</v>
      </c>
      <c r="V6" s="9">
        <f t="shared" si="12"/>
        <v>3.35</v>
      </c>
      <c r="W6" s="9"/>
      <c r="X6" s="6" t="s">
        <v>6</v>
      </c>
      <c r="Y6" s="6">
        <f>COUNTIF(B$2:B$375,"B")</f>
        <v>40</v>
      </c>
      <c r="Z6" s="6">
        <f>COUNTIF(C$2:C$375,"B")</f>
        <v>46</v>
      </c>
      <c r="AA6" s="6">
        <f t="shared" ref="AA6:AC6" si="16">COUNTIF(D$2:D$375,"B")</f>
        <v>22</v>
      </c>
      <c r="AB6" s="6">
        <f t="shared" si="16"/>
        <v>38</v>
      </c>
      <c r="AC6" s="6">
        <f t="shared" si="16"/>
        <v>36</v>
      </c>
      <c r="AD6" s="6">
        <f>COUNTIF(H$2:H$375,"B")</f>
        <v>43</v>
      </c>
      <c r="AE6" s="6">
        <f>COUNTIF(I$2:I$375,"B")</f>
        <v>47</v>
      </c>
      <c r="AF6" s="6">
        <f>COUNTIF(J$2:J$375,"B")</f>
        <v>4</v>
      </c>
      <c r="AG6" s="6">
        <f>COUNTIF(K$2:K$375,"B")</f>
        <v>1</v>
      </c>
    </row>
    <row r="7" spans="1:33" ht="15.75" thickBot="1" x14ac:dyDescent="0.3">
      <c r="A7" s="4">
        <v>15222093035</v>
      </c>
      <c r="B7" s="5" t="s">
        <v>6</v>
      </c>
      <c r="C7" s="5" t="s">
        <v>5</v>
      </c>
      <c r="D7" s="5" t="s">
        <v>6</v>
      </c>
      <c r="E7" s="5" t="s">
        <v>7</v>
      </c>
      <c r="F7" s="5" t="s">
        <v>0</v>
      </c>
      <c r="G7" s="5" t="s">
        <v>4</v>
      </c>
      <c r="H7" s="5" t="s">
        <v>6</v>
      </c>
      <c r="I7" s="5" t="s">
        <v>5</v>
      </c>
      <c r="J7" s="5" t="s">
        <v>7</v>
      </c>
      <c r="K7" s="5" t="s">
        <v>2</v>
      </c>
      <c r="L7" s="8">
        <f t="shared" si="2"/>
        <v>3</v>
      </c>
      <c r="M7" s="8">
        <f t="shared" si="3"/>
        <v>3.25</v>
      </c>
      <c r="N7" s="8">
        <f t="shared" si="4"/>
        <v>3</v>
      </c>
      <c r="O7" s="8">
        <f t="shared" si="5"/>
        <v>2.5</v>
      </c>
      <c r="P7" s="8">
        <f t="shared" si="6"/>
        <v>2.75</v>
      </c>
      <c r="Q7" s="8">
        <f t="shared" si="7"/>
        <v>3.5</v>
      </c>
      <c r="R7" s="8">
        <f t="shared" si="8"/>
        <v>3</v>
      </c>
      <c r="S7" s="8">
        <f t="shared" si="9"/>
        <v>3.25</v>
      </c>
      <c r="T7" s="8">
        <f t="shared" si="10"/>
        <v>2.5</v>
      </c>
      <c r="U7" s="8">
        <f t="shared" si="11"/>
        <v>4</v>
      </c>
      <c r="V7" s="9">
        <f t="shared" si="12"/>
        <v>3.0750000000000002</v>
      </c>
      <c r="W7" s="9"/>
      <c r="X7" s="6" t="s">
        <v>0</v>
      </c>
      <c r="Y7" s="6">
        <f>COUNTIF(B$2:B$375,"B-")</f>
        <v>33</v>
      </c>
      <c r="Z7" s="6">
        <f>COUNTIF(C$2:C$375,"B-")</f>
        <v>21</v>
      </c>
      <c r="AA7" s="6">
        <f t="shared" ref="AA7:AC7" si="17">COUNTIF(D$2:D$375,"B-")</f>
        <v>20</v>
      </c>
      <c r="AB7" s="6">
        <f t="shared" si="17"/>
        <v>32</v>
      </c>
      <c r="AC7" s="6">
        <f t="shared" si="17"/>
        <v>45</v>
      </c>
      <c r="AD7" s="6">
        <f>COUNTIF(H$2:H$375,"B-")</f>
        <v>27</v>
      </c>
      <c r="AE7" s="6">
        <f>COUNTIF(I$2:I$375,"B-")</f>
        <v>27</v>
      </c>
      <c r="AF7" s="6">
        <f>COUNTIF(J$2:J$375,"B-")</f>
        <v>13</v>
      </c>
      <c r="AG7" s="6">
        <f>COUNTIF(K$2:K$375,"B-")</f>
        <v>0</v>
      </c>
    </row>
    <row r="8" spans="1:33" ht="15.75" thickBot="1" x14ac:dyDescent="0.3">
      <c r="A8" s="4">
        <v>15222093042</v>
      </c>
      <c r="B8" s="5" t="s">
        <v>4</v>
      </c>
      <c r="C8" s="5" t="s">
        <v>5</v>
      </c>
      <c r="D8" s="5" t="s">
        <v>5</v>
      </c>
      <c r="E8" s="5" t="s">
        <v>0</v>
      </c>
      <c r="F8" s="5" t="s">
        <v>6</v>
      </c>
      <c r="G8" s="5" t="s">
        <v>4</v>
      </c>
      <c r="H8" s="5" t="s">
        <v>4</v>
      </c>
      <c r="I8" s="5" t="s">
        <v>5</v>
      </c>
      <c r="J8" s="5" t="s">
        <v>7</v>
      </c>
      <c r="K8" s="5" t="s">
        <v>2</v>
      </c>
      <c r="L8" s="8">
        <f t="shared" si="2"/>
        <v>3.5</v>
      </c>
      <c r="M8" s="8">
        <f t="shared" si="3"/>
        <v>3.25</v>
      </c>
      <c r="N8" s="8">
        <f t="shared" si="4"/>
        <v>3.25</v>
      </c>
      <c r="O8" s="8">
        <f t="shared" si="5"/>
        <v>2.75</v>
      </c>
      <c r="P8" s="8">
        <f t="shared" si="6"/>
        <v>3</v>
      </c>
      <c r="Q8" s="8">
        <f t="shared" si="7"/>
        <v>3.5</v>
      </c>
      <c r="R8" s="8">
        <f t="shared" si="8"/>
        <v>3.5</v>
      </c>
      <c r="S8" s="8">
        <f t="shared" si="9"/>
        <v>3.25</v>
      </c>
      <c r="T8" s="8">
        <f t="shared" si="10"/>
        <v>2.5</v>
      </c>
      <c r="U8" s="8">
        <f t="shared" si="11"/>
        <v>4</v>
      </c>
      <c r="V8" s="9">
        <f t="shared" si="12"/>
        <v>3.25</v>
      </c>
      <c r="W8" s="9"/>
      <c r="X8" s="6" t="s">
        <v>7</v>
      </c>
      <c r="Y8" s="6">
        <f>COUNTIF(B$2:B$375,"C+")</f>
        <v>12</v>
      </c>
      <c r="Z8" s="6">
        <f>COUNTIF(C$2:C$375,"C+")</f>
        <v>7</v>
      </c>
      <c r="AA8" s="6">
        <f t="shared" ref="AA8:AC8" si="18">COUNTIF(D$2:D$375,"C+")</f>
        <v>33</v>
      </c>
      <c r="AB8" s="6">
        <f t="shared" si="18"/>
        <v>21</v>
      </c>
      <c r="AC8" s="6">
        <f t="shared" si="18"/>
        <v>27</v>
      </c>
      <c r="AD8" s="6">
        <f>COUNTIF(H$2:H$375,"C+")</f>
        <v>8</v>
      </c>
      <c r="AE8" s="6">
        <f>COUNTIF(I$2:I$375,"C+")</f>
        <v>15</v>
      </c>
      <c r="AF8" s="6">
        <f>COUNTIF(J$2:J$375,"C+")</f>
        <v>22</v>
      </c>
      <c r="AG8" s="6">
        <f>COUNTIF(K$2:K$375,"C+")</f>
        <v>0</v>
      </c>
    </row>
    <row r="9" spans="1:33" ht="15.75" thickBot="1" x14ac:dyDescent="0.3">
      <c r="A9" s="4">
        <v>15222093059</v>
      </c>
      <c r="B9" s="5" t="s">
        <v>3</v>
      </c>
      <c r="C9" s="5" t="s">
        <v>5</v>
      </c>
      <c r="D9" s="5" t="s">
        <v>4</v>
      </c>
      <c r="E9" s="5" t="s">
        <v>7</v>
      </c>
      <c r="F9" s="5" t="s">
        <v>5</v>
      </c>
      <c r="G9" s="5" t="s">
        <v>2</v>
      </c>
      <c r="H9" s="5" t="s">
        <v>4</v>
      </c>
      <c r="I9" s="5" t="s">
        <v>5</v>
      </c>
      <c r="J9" s="5" t="s">
        <v>0</v>
      </c>
      <c r="K9" s="5" t="s">
        <v>2</v>
      </c>
      <c r="L9" s="8">
        <f t="shared" si="2"/>
        <v>3.75</v>
      </c>
      <c r="M9" s="8">
        <f t="shared" si="3"/>
        <v>3.25</v>
      </c>
      <c r="N9" s="8">
        <f t="shared" si="4"/>
        <v>3.5</v>
      </c>
      <c r="O9" s="8">
        <f t="shared" si="5"/>
        <v>2.5</v>
      </c>
      <c r="P9" s="8">
        <f t="shared" si="6"/>
        <v>3.25</v>
      </c>
      <c r="Q9" s="8">
        <f t="shared" si="7"/>
        <v>4</v>
      </c>
      <c r="R9" s="8">
        <f t="shared" si="8"/>
        <v>3.5</v>
      </c>
      <c r="S9" s="8">
        <f t="shared" si="9"/>
        <v>3.25</v>
      </c>
      <c r="T9" s="8">
        <f t="shared" si="10"/>
        <v>2.75</v>
      </c>
      <c r="U9" s="8">
        <f t="shared" si="11"/>
        <v>4</v>
      </c>
      <c r="V9" s="9">
        <f t="shared" si="12"/>
        <v>3.375</v>
      </c>
      <c r="W9" s="9"/>
      <c r="X9" s="6" t="s">
        <v>8</v>
      </c>
      <c r="Y9" s="6">
        <f>COUNTIF(B$2:B$375,"C")</f>
        <v>3</v>
      </c>
      <c r="Z9" s="6">
        <f>COUNTIF(C$2:C$375,"C")</f>
        <v>0</v>
      </c>
      <c r="AA9" s="6">
        <f t="shared" ref="AA9:AC9" si="19">COUNTIF(D$2:D$375,"C")</f>
        <v>19</v>
      </c>
      <c r="AB9" s="6">
        <f t="shared" si="19"/>
        <v>10</v>
      </c>
      <c r="AC9" s="6">
        <f t="shared" si="19"/>
        <v>9</v>
      </c>
      <c r="AD9" s="6">
        <f>COUNTIF(H$2:H$375,"C")</f>
        <v>4</v>
      </c>
      <c r="AE9" s="6">
        <f>COUNTIF(I$2:I$375,"C")</f>
        <v>3</v>
      </c>
      <c r="AF9" s="6">
        <f>COUNTIF(J$2:J$375,"C")</f>
        <v>8</v>
      </c>
      <c r="AG9" s="6">
        <f>COUNTIF(K$2:K$375,"C")</f>
        <v>0</v>
      </c>
    </row>
    <row r="10" spans="1:33" ht="15.75" thickBot="1" x14ac:dyDescent="0.3">
      <c r="A10" s="4">
        <v>15222093067</v>
      </c>
      <c r="B10" s="5" t="s">
        <v>7</v>
      </c>
      <c r="C10" s="5" t="s">
        <v>7</v>
      </c>
      <c r="D10" s="5" t="s">
        <v>9</v>
      </c>
      <c r="E10" s="5" t="s">
        <v>9</v>
      </c>
      <c r="F10" s="5" t="s">
        <v>8</v>
      </c>
      <c r="G10" s="5" t="s">
        <v>5</v>
      </c>
      <c r="H10" s="5" t="s">
        <v>0</v>
      </c>
      <c r="I10" s="5" t="s">
        <v>8</v>
      </c>
      <c r="J10" s="5" t="s">
        <v>9</v>
      </c>
      <c r="K10" s="5" t="s">
        <v>5</v>
      </c>
      <c r="L10" s="8">
        <f t="shared" si="2"/>
        <v>2.5</v>
      </c>
      <c r="M10" s="8">
        <f t="shared" si="3"/>
        <v>2.5</v>
      </c>
      <c r="N10" s="8">
        <f t="shared" si="4"/>
        <v>2</v>
      </c>
      <c r="O10" s="8">
        <f t="shared" si="5"/>
        <v>2</v>
      </c>
      <c r="P10" s="8">
        <f t="shared" si="6"/>
        <v>2.25</v>
      </c>
      <c r="Q10" s="8">
        <f t="shared" si="7"/>
        <v>3.25</v>
      </c>
      <c r="R10" s="8">
        <f t="shared" si="8"/>
        <v>2.75</v>
      </c>
      <c r="S10" s="8">
        <f t="shared" si="9"/>
        <v>2.25</v>
      </c>
      <c r="T10" s="8">
        <f t="shared" si="10"/>
        <v>2</v>
      </c>
      <c r="U10" s="8">
        <f t="shared" si="11"/>
        <v>3.25</v>
      </c>
      <c r="V10" s="9">
        <f t="shared" si="12"/>
        <v>2.4750000000000001</v>
      </c>
      <c r="W10" s="9"/>
      <c r="X10" s="6" t="s">
        <v>9</v>
      </c>
      <c r="Y10" s="6">
        <f>COUNTIF(B$2:B$375,"D")</f>
        <v>0</v>
      </c>
      <c r="Z10" s="6">
        <f>COUNTIF(C$2:C$375,"D")</f>
        <v>1</v>
      </c>
      <c r="AA10" s="6">
        <f t="shared" ref="AA10:AC10" si="20">COUNTIF(D$2:D$375,"D")</f>
        <v>5</v>
      </c>
      <c r="AB10" s="6">
        <f t="shared" si="20"/>
        <v>6</v>
      </c>
      <c r="AC10" s="6">
        <f t="shared" si="20"/>
        <v>1</v>
      </c>
      <c r="AD10" s="6">
        <f>COUNTIF(H$2:H$375,"D")</f>
        <v>1</v>
      </c>
      <c r="AE10" s="6">
        <f>COUNTIF(I$2:I$375,"D")</f>
        <v>5</v>
      </c>
      <c r="AF10" s="6">
        <f>COUNTIF(J$2:J$375,"D")</f>
        <v>3</v>
      </c>
      <c r="AG10" s="6">
        <f>COUNTIF(K$2:K$375,"D")</f>
        <v>0</v>
      </c>
    </row>
    <row r="11" spans="1:33" ht="15.75" thickBot="1" x14ac:dyDescent="0.3">
      <c r="A11" s="4">
        <v>15222093072</v>
      </c>
      <c r="B11" s="5" t="s">
        <v>6</v>
      </c>
      <c r="C11" s="5" t="s">
        <v>6</v>
      </c>
      <c r="D11" s="5" t="s">
        <v>5</v>
      </c>
      <c r="E11" s="5" t="s">
        <v>7</v>
      </c>
      <c r="F11" s="5" t="s">
        <v>0</v>
      </c>
      <c r="G11" s="5" t="s">
        <v>4</v>
      </c>
      <c r="H11" s="5" t="s">
        <v>6</v>
      </c>
      <c r="I11" s="5" t="s">
        <v>7</v>
      </c>
      <c r="J11" s="5" t="s">
        <v>7</v>
      </c>
      <c r="K11" s="5" t="s">
        <v>2</v>
      </c>
      <c r="L11" s="8">
        <f t="shared" si="2"/>
        <v>3</v>
      </c>
      <c r="M11" s="8">
        <f t="shared" si="3"/>
        <v>3</v>
      </c>
      <c r="N11" s="8">
        <f t="shared" si="4"/>
        <v>3.25</v>
      </c>
      <c r="O11" s="8">
        <f t="shared" si="5"/>
        <v>2.5</v>
      </c>
      <c r="P11" s="8">
        <f t="shared" si="6"/>
        <v>2.75</v>
      </c>
      <c r="Q11" s="8">
        <f t="shared" si="7"/>
        <v>3.5</v>
      </c>
      <c r="R11" s="8">
        <f t="shared" si="8"/>
        <v>3</v>
      </c>
      <c r="S11" s="8">
        <f t="shared" si="9"/>
        <v>2.5</v>
      </c>
      <c r="T11" s="8">
        <f t="shared" si="10"/>
        <v>2.5</v>
      </c>
      <c r="U11" s="8">
        <f t="shared" si="11"/>
        <v>4</v>
      </c>
      <c r="V11" s="9">
        <f t="shared" si="12"/>
        <v>3</v>
      </c>
      <c r="W11" s="9"/>
      <c r="X11" s="6" t="s">
        <v>1</v>
      </c>
      <c r="Y11" s="6">
        <f>COUNTIF(B$2:B$375,"F")</f>
        <v>0</v>
      </c>
      <c r="Z11" s="6">
        <f>COUNTIF(C$2:C$375,"F")</f>
        <v>0</v>
      </c>
      <c r="AA11" s="6">
        <f t="shared" ref="AA11:AC11" si="21">COUNTIF(D$2:D$375,"F")</f>
        <v>0</v>
      </c>
      <c r="AB11" s="6">
        <f t="shared" si="21"/>
        <v>0</v>
      </c>
      <c r="AC11" s="6">
        <f t="shared" si="21"/>
        <v>0</v>
      </c>
      <c r="AD11" s="6">
        <f>COUNTIF(H$2:H$375,"F")</f>
        <v>0</v>
      </c>
      <c r="AE11" s="6">
        <f>COUNTIF(I$2:I$375,"F")</f>
        <v>0</v>
      </c>
      <c r="AF11" s="6">
        <f>COUNTIF(J$2:J$375,"F")</f>
        <v>0</v>
      </c>
      <c r="AG11" s="6">
        <f>COUNTIF(K$2:K$375,"F")</f>
        <v>0</v>
      </c>
    </row>
    <row r="12" spans="1:33" ht="15.75" thickBot="1" x14ac:dyDescent="0.3">
      <c r="A12" s="4">
        <v>15222093082</v>
      </c>
      <c r="B12" s="5" t="s">
        <v>6</v>
      </c>
      <c r="C12" s="5" t="s">
        <v>7</v>
      </c>
      <c r="D12" s="5" t="s">
        <v>0</v>
      </c>
      <c r="E12" s="5" t="s">
        <v>8</v>
      </c>
      <c r="F12" s="5" t="s">
        <v>7</v>
      </c>
      <c r="G12" s="5" t="s">
        <v>6</v>
      </c>
      <c r="H12" s="5" t="s">
        <v>7</v>
      </c>
      <c r="I12" s="5" t="s">
        <v>8</v>
      </c>
      <c r="J12" s="5" t="s">
        <v>9</v>
      </c>
      <c r="K12" s="5" t="s">
        <v>2</v>
      </c>
      <c r="L12" s="8">
        <f t="shared" si="2"/>
        <v>3</v>
      </c>
      <c r="M12" s="8">
        <f t="shared" si="3"/>
        <v>2.5</v>
      </c>
      <c r="N12" s="8">
        <f t="shared" si="4"/>
        <v>2.75</v>
      </c>
      <c r="O12" s="8">
        <f t="shared" si="5"/>
        <v>2.25</v>
      </c>
      <c r="P12" s="8">
        <f t="shared" si="6"/>
        <v>2.5</v>
      </c>
      <c r="Q12" s="8">
        <f t="shared" si="7"/>
        <v>3</v>
      </c>
      <c r="R12" s="8">
        <f t="shared" si="8"/>
        <v>2.5</v>
      </c>
      <c r="S12" s="8">
        <f t="shared" si="9"/>
        <v>2.25</v>
      </c>
      <c r="T12" s="8">
        <f t="shared" si="10"/>
        <v>2</v>
      </c>
      <c r="U12" s="8">
        <f t="shared" si="11"/>
        <v>4</v>
      </c>
      <c r="V12" s="9">
        <f t="shared" si="12"/>
        <v>2.6749999999999998</v>
      </c>
      <c r="W12" s="9"/>
      <c r="X12" s="6" t="s">
        <v>11</v>
      </c>
      <c r="Y12" s="6">
        <f>COUNTIF(B$2:B$375,"Ab")</f>
        <v>0</v>
      </c>
      <c r="Z12" s="6">
        <f>COUNTIF(C$2:C$375,"Ab")</f>
        <v>0</v>
      </c>
      <c r="AA12" s="6">
        <f t="shared" ref="AA12:AC12" si="22">COUNTIF(D$2:D$375,"Ab")</f>
        <v>0</v>
      </c>
      <c r="AB12" s="6">
        <f t="shared" si="22"/>
        <v>0</v>
      </c>
      <c r="AC12" s="6">
        <f t="shared" si="22"/>
        <v>0</v>
      </c>
      <c r="AD12" s="6">
        <f>COUNTIF(D$2:D$375,"Ab")</f>
        <v>0</v>
      </c>
      <c r="AE12" s="6">
        <f>COUNTIF(E$2:E$375,"Ab")</f>
        <v>0</v>
      </c>
      <c r="AF12" s="6">
        <f>COUNTIF(F$2:F$375,"Ab")</f>
        <v>0</v>
      </c>
      <c r="AG12" s="6">
        <f>COUNTIF(G$2:G$375,"Ab")</f>
        <v>0</v>
      </c>
    </row>
    <row r="13" spans="1:33" ht="15.75" thickBot="1" x14ac:dyDescent="0.3">
      <c r="A13" s="4">
        <v>15222093084</v>
      </c>
      <c r="B13" s="5" t="s">
        <v>5</v>
      </c>
      <c r="C13" s="5" t="s">
        <v>6</v>
      </c>
      <c r="D13" s="5" t="s">
        <v>6</v>
      </c>
      <c r="E13" s="5" t="s">
        <v>8</v>
      </c>
      <c r="F13" s="5" t="s">
        <v>6</v>
      </c>
      <c r="G13" s="5" t="s">
        <v>4</v>
      </c>
      <c r="H13" s="5" t="s">
        <v>5</v>
      </c>
      <c r="I13" s="5" t="s">
        <v>6</v>
      </c>
      <c r="J13" s="5" t="s">
        <v>0</v>
      </c>
      <c r="K13" s="5" t="s">
        <v>2</v>
      </c>
      <c r="L13" s="8">
        <f t="shared" si="2"/>
        <v>3.25</v>
      </c>
      <c r="M13" s="8">
        <f t="shared" si="3"/>
        <v>3</v>
      </c>
      <c r="N13" s="8">
        <f t="shared" si="4"/>
        <v>3</v>
      </c>
      <c r="O13" s="8">
        <f t="shared" si="5"/>
        <v>2.25</v>
      </c>
      <c r="P13" s="8">
        <f t="shared" si="6"/>
        <v>3</v>
      </c>
      <c r="Q13" s="8">
        <f t="shared" si="7"/>
        <v>3.5</v>
      </c>
      <c r="R13" s="8">
        <f t="shared" si="8"/>
        <v>3.25</v>
      </c>
      <c r="S13" s="8">
        <f t="shared" si="9"/>
        <v>3</v>
      </c>
      <c r="T13" s="8">
        <f t="shared" si="10"/>
        <v>2.75</v>
      </c>
      <c r="U13" s="8">
        <f t="shared" si="11"/>
        <v>4</v>
      </c>
      <c r="V13" s="9">
        <f t="shared" si="12"/>
        <v>3.1</v>
      </c>
      <c r="W13" s="9"/>
      <c r="X13" s="7" t="s">
        <v>10</v>
      </c>
      <c r="Y13" s="7">
        <f>SUM(Y2:Y12)</f>
        <v>140</v>
      </c>
      <c r="Z13" s="7">
        <f t="shared" ref="Z13:AG13" si="23">SUM(Z2:Z12)</f>
        <v>140</v>
      </c>
      <c r="AA13" s="7">
        <f t="shared" si="23"/>
        <v>140</v>
      </c>
      <c r="AB13" s="7">
        <f t="shared" si="23"/>
        <v>140</v>
      </c>
      <c r="AC13" s="7">
        <f t="shared" si="23"/>
        <v>140</v>
      </c>
      <c r="AD13" s="7">
        <f t="shared" si="23"/>
        <v>140</v>
      </c>
      <c r="AE13" s="7">
        <f t="shared" si="23"/>
        <v>140</v>
      </c>
      <c r="AF13" s="7">
        <f t="shared" si="23"/>
        <v>140</v>
      </c>
      <c r="AG13" s="7">
        <f t="shared" si="23"/>
        <v>140</v>
      </c>
    </row>
    <row r="14" spans="1:33" ht="15.75" thickBot="1" x14ac:dyDescent="0.3">
      <c r="A14" s="4">
        <v>15222093110</v>
      </c>
      <c r="B14" s="5" t="s">
        <v>3</v>
      </c>
      <c r="C14" s="5" t="s">
        <v>5</v>
      </c>
      <c r="D14" s="5" t="s">
        <v>7</v>
      </c>
      <c r="E14" s="5" t="s">
        <v>7</v>
      </c>
      <c r="F14" s="5" t="s">
        <v>6</v>
      </c>
      <c r="G14" s="5" t="s">
        <v>2</v>
      </c>
      <c r="H14" s="5" t="s">
        <v>6</v>
      </c>
      <c r="I14" s="5" t="s">
        <v>6</v>
      </c>
      <c r="J14" s="5" t="s">
        <v>7</v>
      </c>
      <c r="K14" s="5" t="s">
        <v>2</v>
      </c>
      <c r="L14" s="8">
        <f t="shared" si="2"/>
        <v>3.75</v>
      </c>
      <c r="M14" s="8">
        <f t="shared" si="3"/>
        <v>3.25</v>
      </c>
      <c r="N14" s="8">
        <f t="shared" si="4"/>
        <v>2.5</v>
      </c>
      <c r="O14" s="8">
        <f t="shared" si="5"/>
        <v>2.5</v>
      </c>
      <c r="P14" s="8">
        <f t="shared" si="6"/>
        <v>3</v>
      </c>
      <c r="Q14" s="8">
        <f t="shared" si="7"/>
        <v>4</v>
      </c>
      <c r="R14" s="8">
        <f t="shared" si="8"/>
        <v>3</v>
      </c>
      <c r="S14" s="8">
        <f t="shared" si="9"/>
        <v>3</v>
      </c>
      <c r="T14" s="8">
        <f t="shared" si="10"/>
        <v>2.5</v>
      </c>
      <c r="U14" s="8">
        <f t="shared" si="11"/>
        <v>4</v>
      </c>
      <c r="V14" s="9">
        <f t="shared" si="12"/>
        <v>3.15</v>
      </c>
      <c r="W14" s="9"/>
    </row>
    <row r="15" spans="1:33" ht="15.75" thickBot="1" x14ac:dyDescent="0.3">
      <c r="A15" s="4">
        <v>15222093111</v>
      </c>
      <c r="B15" s="5" t="s">
        <v>2</v>
      </c>
      <c r="C15" s="5" t="s">
        <v>4</v>
      </c>
      <c r="D15" s="5" t="s">
        <v>5</v>
      </c>
      <c r="E15" s="5" t="s">
        <v>6</v>
      </c>
      <c r="F15" s="5" t="s">
        <v>5</v>
      </c>
      <c r="G15" s="5" t="s">
        <v>2</v>
      </c>
      <c r="H15" s="5" t="s">
        <v>4</v>
      </c>
      <c r="I15" s="5" t="s">
        <v>4</v>
      </c>
      <c r="J15" s="5" t="s">
        <v>0</v>
      </c>
      <c r="K15" s="5" t="s">
        <v>2</v>
      </c>
      <c r="L15" s="8">
        <f t="shared" si="2"/>
        <v>4</v>
      </c>
      <c r="M15" s="8">
        <f t="shared" si="3"/>
        <v>3.5</v>
      </c>
      <c r="N15" s="8">
        <f t="shared" si="4"/>
        <v>3.25</v>
      </c>
      <c r="O15" s="8">
        <f t="shared" si="5"/>
        <v>3</v>
      </c>
      <c r="P15" s="8">
        <f t="shared" si="6"/>
        <v>3.25</v>
      </c>
      <c r="Q15" s="8">
        <f t="shared" si="7"/>
        <v>4</v>
      </c>
      <c r="R15" s="8">
        <f t="shared" si="8"/>
        <v>3.5</v>
      </c>
      <c r="S15" s="8">
        <f t="shared" si="9"/>
        <v>3.5</v>
      </c>
      <c r="T15" s="8">
        <f t="shared" si="10"/>
        <v>2.75</v>
      </c>
      <c r="U15" s="8">
        <f t="shared" si="11"/>
        <v>4</v>
      </c>
      <c r="V15" s="9">
        <f t="shared" si="12"/>
        <v>3.4750000000000001</v>
      </c>
      <c r="W15" s="9"/>
    </row>
    <row r="16" spans="1:33" ht="15.75" thickBot="1" x14ac:dyDescent="0.3">
      <c r="A16" s="4">
        <v>15222093162</v>
      </c>
      <c r="B16" s="5" t="s">
        <v>5</v>
      </c>
      <c r="C16" s="5" t="s">
        <v>5</v>
      </c>
      <c r="D16" s="5" t="s">
        <v>4</v>
      </c>
      <c r="E16" s="5" t="s">
        <v>0</v>
      </c>
      <c r="F16" s="5" t="s">
        <v>5</v>
      </c>
      <c r="G16" s="5" t="s">
        <v>3</v>
      </c>
      <c r="H16" s="5" t="s">
        <v>5</v>
      </c>
      <c r="I16" s="5" t="s">
        <v>5</v>
      </c>
      <c r="J16" s="5" t="s">
        <v>8</v>
      </c>
      <c r="K16" s="5" t="s">
        <v>2</v>
      </c>
      <c r="L16" s="8">
        <f t="shared" si="2"/>
        <v>3.25</v>
      </c>
      <c r="M16" s="8">
        <f t="shared" si="3"/>
        <v>3.25</v>
      </c>
      <c r="N16" s="8">
        <f t="shared" si="4"/>
        <v>3.5</v>
      </c>
      <c r="O16" s="8">
        <f t="shared" si="5"/>
        <v>2.75</v>
      </c>
      <c r="P16" s="8">
        <f t="shared" si="6"/>
        <v>3.25</v>
      </c>
      <c r="Q16" s="8">
        <f t="shared" si="7"/>
        <v>3.75</v>
      </c>
      <c r="R16" s="8">
        <f t="shared" si="8"/>
        <v>3.25</v>
      </c>
      <c r="S16" s="8">
        <f t="shared" si="9"/>
        <v>3.25</v>
      </c>
      <c r="T16" s="8">
        <f t="shared" si="10"/>
        <v>2.25</v>
      </c>
      <c r="U16" s="8">
        <f t="shared" si="11"/>
        <v>4</v>
      </c>
      <c r="V16" s="9">
        <f t="shared" si="12"/>
        <v>3.25</v>
      </c>
      <c r="W16" s="9"/>
    </row>
    <row r="17" spans="1:23" ht="15.75" thickBot="1" x14ac:dyDescent="0.3">
      <c r="A17" s="4">
        <v>15222093210</v>
      </c>
      <c r="B17" s="5" t="s">
        <v>4</v>
      </c>
      <c r="C17" s="5" t="s">
        <v>5</v>
      </c>
      <c r="D17" s="5" t="s">
        <v>5</v>
      </c>
      <c r="E17" s="5" t="s">
        <v>5</v>
      </c>
      <c r="F17" s="5" t="s">
        <v>6</v>
      </c>
      <c r="G17" s="5" t="s">
        <v>2</v>
      </c>
      <c r="H17" s="5" t="s">
        <v>5</v>
      </c>
      <c r="I17" s="5" t="s">
        <v>5</v>
      </c>
      <c r="J17" s="5" t="s">
        <v>0</v>
      </c>
      <c r="K17" s="5" t="s">
        <v>2</v>
      </c>
      <c r="L17" s="8">
        <f t="shared" si="2"/>
        <v>3.5</v>
      </c>
      <c r="M17" s="8">
        <f t="shared" si="3"/>
        <v>3.25</v>
      </c>
      <c r="N17" s="8">
        <f t="shared" si="4"/>
        <v>3.25</v>
      </c>
      <c r="O17" s="8">
        <f t="shared" si="5"/>
        <v>3.25</v>
      </c>
      <c r="P17" s="8">
        <f t="shared" si="6"/>
        <v>3</v>
      </c>
      <c r="Q17" s="8">
        <f t="shared" si="7"/>
        <v>4</v>
      </c>
      <c r="R17" s="8">
        <f t="shared" si="8"/>
        <v>3.25</v>
      </c>
      <c r="S17" s="8">
        <f t="shared" si="9"/>
        <v>3.25</v>
      </c>
      <c r="T17" s="8">
        <f t="shared" si="10"/>
        <v>2.75</v>
      </c>
      <c r="U17" s="8">
        <f t="shared" si="11"/>
        <v>4</v>
      </c>
      <c r="V17" s="9">
        <f t="shared" si="12"/>
        <v>3.35</v>
      </c>
      <c r="W17" s="9"/>
    </row>
    <row r="18" spans="1:23" ht="15.75" thickBot="1" x14ac:dyDescent="0.3">
      <c r="A18" s="4">
        <v>15222093214</v>
      </c>
      <c r="B18" s="5" t="s">
        <v>4</v>
      </c>
      <c r="C18" s="5" t="s">
        <v>5</v>
      </c>
      <c r="D18" s="5" t="s">
        <v>5</v>
      </c>
      <c r="E18" s="5" t="s">
        <v>7</v>
      </c>
      <c r="F18" s="5" t="s">
        <v>0</v>
      </c>
      <c r="G18" s="5" t="s">
        <v>4</v>
      </c>
      <c r="H18" s="5" t="s">
        <v>0</v>
      </c>
      <c r="I18" s="5" t="s">
        <v>6</v>
      </c>
      <c r="J18" s="5" t="s">
        <v>8</v>
      </c>
      <c r="K18" s="5" t="s">
        <v>2</v>
      </c>
      <c r="L18" s="8">
        <f t="shared" si="2"/>
        <v>3.5</v>
      </c>
      <c r="M18" s="8">
        <f t="shared" si="3"/>
        <v>3.25</v>
      </c>
      <c r="N18" s="8">
        <f t="shared" si="4"/>
        <v>3.25</v>
      </c>
      <c r="O18" s="8">
        <f t="shared" si="5"/>
        <v>2.5</v>
      </c>
      <c r="P18" s="8">
        <f t="shared" si="6"/>
        <v>2.75</v>
      </c>
      <c r="Q18" s="8">
        <f t="shared" si="7"/>
        <v>3.5</v>
      </c>
      <c r="R18" s="8">
        <f t="shared" si="8"/>
        <v>2.75</v>
      </c>
      <c r="S18" s="8">
        <f t="shared" si="9"/>
        <v>3</v>
      </c>
      <c r="T18" s="8">
        <f t="shared" si="10"/>
        <v>2.25</v>
      </c>
      <c r="U18" s="8">
        <f t="shared" si="11"/>
        <v>4</v>
      </c>
      <c r="V18" s="9">
        <f t="shared" si="12"/>
        <v>3.0750000000000002</v>
      </c>
      <c r="W18" s="9"/>
    </row>
    <row r="19" spans="1:23" ht="15.75" thickBot="1" x14ac:dyDescent="0.3">
      <c r="A19" s="4">
        <v>16222120501</v>
      </c>
      <c r="B19" s="5" t="s">
        <v>0</v>
      </c>
      <c r="C19" s="5" t="s">
        <v>0</v>
      </c>
      <c r="D19" s="5" t="s">
        <v>9</v>
      </c>
      <c r="E19" s="5" t="s">
        <v>6</v>
      </c>
      <c r="F19" s="5" t="s">
        <v>0</v>
      </c>
      <c r="G19" s="5" t="s">
        <v>3</v>
      </c>
      <c r="H19" s="5" t="s">
        <v>6</v>
      </c>
      <c r="I19" s="5" t="s">
        <v>9</v>
      </c>
      <c r="J19" s="5" t="s">
        <v>4</v>
      </c>
      <c r="K19" s="5" t="s">
        <v>2</v>
      </c>
      <c r="L19" s="8">
        <f t="shared" si="2"/>
        <v>2.75</v>
      </c>
      <c r="M19" s="8">
        <f t="shared" si="3"/>
        <v>2.75</v>
      </c>
      <c r="N19" s="8">
        <f t="shared" si="4"/>
        <v>2</v>
      </c>
      <c r="O19" s="8">
        <f t="shared" si="5"/>
        <v>3</v>
      </c>
      <c r="P19" s="8">
        <f t="shared" si="6"/>
        <v>2.75</v>
      </c>
      <c r="Q19" s="8">
        <f t="shared" si="7"/>
        <v>3.75</v>
      </c>
      <c r="R19" s="8">
        <f t="shared" si="8"/>
        <v>3</v>
      </c>
      <c r="S19" s="8">
        <f t="shared" si="9"/>
        <v>2</v>
      </c>
      <c r="T19" s="8">
        <f t="shared" si="10"/>
        <v>3.5</v>
      </c>
      <c r="U19" s="8">
        <f t="shared" si="11"/>
        <v>4</v>
      </c>
      <c r="V19" s="9">
        <f t="shared" si="12"/>
        <v>2.95</v>
      </c>
      <c r="W19" s="9"/>
    </row>
    <row r="20" spans="1:23" ht="15.75" thickBot="1" x14ac:dyDescent="0.3">
      <c r="A20" s="4">
        <v>16222120504</v>
      </c>
      <c r="B20" s="5" t="s">
        <v>0</v>
      </c>
      <c r="C20" s="5" t="s">
        <v>5</v>
      </c>
      <c r="D20" s="5" t="s">
        <v>8</v>
      </c>
      <c r="E20" s="5" t="s">
        <v>6</v>
      </c>
      <c r="F20" s="5" t="s">
        <v>6</v>
      </c>
      <c r="G20" s="5" t="s">
        <v>6</v>
      </c>
      <c r="H20" s="5" t="s">
        <v>4</v>
      </c>
      <c r="I20" s="5" t="s">
        <v>6</v>
      </c>
      <c r="J20" s="5" t="s">
        <v>4</v>
      </c>
      <c r="K20" s="5" t="s">
        <v>2</v>
      </c>
      <c r="L20" s="8">
        <f t="shared" ref="L20:L83" si="24">IF(B20="a+",4,IF(B20="a",3.75,IF(B20="a-",3.5,IF(B20="b+",3.25,IF(B20="b",3,IF(B20="b-",2.75,IF(B20="c+",2.5,IF(B20="c",2.25,IF(B20="d",2,IF(B20="f",0,IF(B20="Absent","Ab")))))))))))</f>
        <v>2.75</v>
      </c>
      <c r="M20" s="8">
        <f t="shared" ref="M20:M83" si="25">IF(C20="a+",4,IF(C20="a",3.75,IF(C20="a-",3.5,IF(C20="b+",3.25,IF(C20="b",3,IF(C20="b-",2.75,IF(C20="c+",2.5,IF(C20="c",2.25,IF(C20="d",2,IF(C20="f",0,IF(C20="Absent","Ab")))))))))))</f>
        <v>3.25</v>
      </c>
      <c r="N20" s="8">
        <f t="shared" si="4"/>
        <v>2.25</v>
      </c>
      <c r="O20" s="8">
        <f t="shared" si="5"/>
        <v>3</v>
      </c>
      <c r="P20" s="8">
        <f t="shared" si="6"/>
        <v>3</v>
      </c>
      <c r="Q20" s="8">
        <f t="shared" si="7"/>
        <v>3</v>
      </c>
      <c r="R20" s="8">
        <f t="shared" ref="R20:R83" si="26">IF(H20="a+",4,IF(H20="a",3.75,IF(H20="a-",3.5,IF(H20="b+",3.25,IF(H20="b",3,IF(H20="b-",2.75,IF(H20="c+",2.5,IF(H20="c",2.25,IF(H20="d",2,IF(H20="f",0,IF(H20="Absent","Ab")))))))))))</f>
        <v>3.5</v>
      </c>
      <c r="S20" s="8">
        <f t="shared" ref="S20:S83" si="27">IF(I20="a+",4,IF(I20="a",3.75,IF(I20="a-",3.5,IF(I20="b+",3.25,IF(I20="b",3,IF(I20="b-",2.75,IF(I20="c+",2.5,IF(I20="c",2.25,IF(I20="d",2,IF(I20="f",0,IF(I20="Absent","Ab")))))))))))</f>
        <v>3</v>
      </c>
      <c r="T20" s="8">
        <f t="shared" ref="T20:T83" si="28">IF(J20="a+",4,IF(J20="a",3.75,IF(J20="a-",3.5,IF(J20="b+",3.25,IF(J20="b",3,IF(J20="b-",2.75,IF(J20="c+",2.5,IF(J20="c",2.25,IF(J20="d",2,IF(J20="f",0,IF(J20="Absent","Ab")))))))))))</f>
        <v>3.5</v>
      </c>
      <c r="U20" s="8">
        <f t="shared" ref="U20:U83" si="29">IF(K20="a+",4,IF(K20="a",3.75,IF(K20="a-",3.5,IF(K20="b+",3.25,IF(K20="b",3,IF(K20="b-",2.75,IF(K20="c+",2.5,IF(K20="c",2.25,IF(K20="d",2,IF(K20="f",0,IF(K20="Absent","Ab")))))))))))</f>
        <v>4</v>
      </c>
      <c r="V20" s="9">
        <f t="shared" si="12"/>
        <v>3.125</v>
      </c>
      <c r="W20" s="9"/>
    </row>
    <row r="21" spans="1:23" ht="15.75" thickBot="1" x14ac:dyDescent="0.3">
      <c r="A21" s="4">
        <v>16222120505</v>
      </c>
      <c r="B21" s="5" t="s">
        <v>0</v>
      </c>
      <c r="C21" s="5" t="s">
        <v>5</v>
      </c>
      <c r="D21" s="5" t="s">
        <v>7</v>
      </c>
      <c r="E21" s="5" t="s">
        <v>5</v>
      </c>
      <c r="F21" s="5" t="s">
        <v>6</v>
      </c>
      <c r="G21" s="5" t="s">
        <v>5</v>
      </c>
      <c r="H21" s="5" t="s">
        <v>5</v>
      </c>
      <c r="I21" s="5" t="s">
        <v>6</v>
      </c>
      <c r="J21" s="5" t="s">
        <v>3</v>
      </c>
      <c r="K21" s="5" t="s">
        <v>2</v>
      </c>
      <c r="L21" s="8">
        <f t="shared" si="24"/>
        <v>2.75</v>
      </c>
      <c r="M21" s="8">
        <f t="shared" si="25"/>
        <v>3.25</v>
      </c>
      <c r="N21" s="8">
        <f t="shared" si="4"/>
        <v>2.5</v>
      </c>
      <c r="O21" s="8">
        <f t="shared" si="5"/>
        <v>3.25</v>
      </c>
      <c r="P21" s="8">
        <f t="shared" si="6"/>
        <v>3</v>
      </c>
      <c r="Q21" s="8">
        <f t="shared" si="7"/>
        <v>3.25</v>
      </c>
      <c r="R21" s="8">
        <f t="shared" si="26"/>
        <v>3.25</v>
      </c>
      <c r="S21" s="8">
        <f t="shared" si="27"/>
        <v>3</v>
      </c>
      <c r="T21" s="8">
        <f t="shared" si="28"/>
        <v>3.75</v>
      </c>
      <c r="U21" s="8">
        <f t="shared" si="29"/>
        <v>4</v>
      </c>
      <c r="V21" s="9">
        <f t="shared" si="12"/>
        <v>3.2</v>
      </c>
      <c r="W21" s="9"/>
    </row>
    <row r="22" spans="1:23" ht="15.75" thickBot="1" x14ac:dyDescent="0.3">
      <c r="A22" s="4">
        <v>16222120506</v>
      </c>
      <c r="B22" s="5" t="s">
        <v>5</v>
      </c>
      <c r="C22" s="5" t="s">
        <v>5</v>
      </c>
      <c r="D22" s="5" t="s">
        <v>7</v>
      </c>
      <c r="E22" s="5" t="s">
        <v>5</v>
      </c>
      <c r="F22" s="5" t="s">
        <v>6</v>
      </c>
      <c r="G22" s="5" t="s">
        <v>5</v>
      </c>
      <c r="H22" s="5" t="s">
        <v>6</v>
      </c>
      <c r="I22" s="5" t="s">
        <v>4</v>
      </c>
      <c r="J22" s="5" t="s">
        <v>3</v>
      </c>
      <c r="K22" s="5" t="s">
        <v>2</v>
      </c>
      <c r="L22" s="8">
        <f t="shared" si="24"/>
        <v>3.25</v>
      </c>
      <c r="M22" s="8">
        <f t="shared" si="25"/>
        <v>3.25</v>
      </c>
      <c r="N22" s="8">
        <f t="shared" si="4"/>
        <v>2.5</v>
      </c>
      <c r="O22" s="8">
        <f t="shared" si="5"/>
        <v>3.25</v>
      </c>
      <c r="P22" s="8">
        <f t="shared" si="6"/>
        <v>3</v>
      </c>
      <c r="Q22" s="8">
        <f t="shared" si="7"/>
        <v>3.25</v>
      </c>
      <c r="R22" s="8">
        <f t="shared" si="26"/>
        <v>3</v>
      </c>
      <c r="S22" s="8">
        <f t="shared" si="27"/>
        <v>3.5</v>
      </c>
      <c r="T22" s="8">
        <f t="shared" si="28"/>
        <v>3.75</v>
      </c>
      <c r="U22" s="8">
        <f t="shared" si="29"/>
        <v>4</v>
      </c>
      <c r="V22" s="9">
        <f t="shared" si="12"/>
        <v>3.2749999999999999</v>
      </c>
      <c r="W22" s="9"/>
    </row>
    <row r="23" spans="1:23" ht="15.75" thickBot="1" x14ac:dyDescent="0.3">
      <c r="A23" s="4">
        <v>16222120507</v>
      </c>
      <c r="B23" s="5" t="s">
        <v>6</v>
      </c>
      <c r="C23" s="5" t="s">
        <v>5</v>
      </c>
      <c r="D23" s="5" t="s">
        <v>6</v>
      </c>
      <c r="E23" s="5" t="s">
        <v>5</v>
      </c>
      <c r="F23" s="5" t="s">
        <v>5</v>
      </c>
      <c r="G23" s="5" t="s">
        <v>6</v>
      </c>
      <c r="H23" s="5" t="s">
        <v>6</v>
      </c>
      <c r="I23" s="5" t="s">
        <v>5</v>
      </c>
      <c r="J23" s="5" t="s">
        <v>3</v>
      </c>
      <c r="K23" s="5" t="s">
        <v>2</v>
      </c>
      <c r="L23" s="8">
        <f t="shared" si="24"/>
        <v>3</v>
      </c>
      <c r="M23" s="8">
        <f t="shared" si="25"/>
        <v>3.25</v>
      </c>
      <c r="N23" s="8">
        <f t="shared" si="4"/>
        <v>3</v>
      </c>
      <c r="O23" s="8">
        <f t="shared" si="5"/>
        <v>3.25</v>
      </c>
      <c r="P23" s="8">
        <f t="shared" si="6"/>
        <v>3.25</v>
      </c>
      <c r="Q23" s="8">
        <f t="shared" si="7"/>
        <v>3</v>
      </c>
      <c r="R23" s="8">
        <f t="shared" si="26"/>
        <v>3</v>
      </c>
      <c r="S23" s="8">
        <f t="shared" si="27"/>
        <v>3.25</v>
      </c>
      <c r="T23" s="8">
        <f t="shared" si="28"/>
        <v>3.75</v>
      </c>
      <c r="U23" s="8">
        <f t="shared" si="29"/>
        <v>4</v>
      </c>
      <c r="V23" s="9">
        <f t="shared" si="12"/>
        <v>3.2749999999999999</v>
      </c>
      <c r="W23" s="9"/>
    </row>
    <row r="24" spans="1:23" ht="15.75" thickBot="1" x14ac:dyDescent="0.3">
      <c r="A24" s="4">
        <v>16222120508</v>
      </c>
      <c r="B24" s="5" t="s">
        <v>0</v>
      </c>
      <c r="C24" s="5" t="s">
        <v>6</v>
      </c>
      <c r="D24" s="5" t="s">
        <v>8</v>
      </c>
      <c r="E24" s="5" t="s">
        <v>7</v>
      </c>
      <c r="F24" s="5" t="s">
        <v>7</v>
      </c>
      <c r="G24" s="5" t="s">
        <v>6</v>
      </c>
      <c r="H24" s="5" t="s">
        <v>6</v>
      </c>
      <c r="I24" s="5" t="s">
        <v>7</v>
      </c>
      <c r="J24" s="5" t="s">
        <v>5</v>
      </c>
      <c r="K24" s="5" t="s">
        <v>2</v>
      </c>
      <c r="L24" s="8">
        <f t="shared" si="24"/>
        <v>2.75</v>
      </c>
      <c r="M24" s="8">
        <f t="shared" si="25"/>
        <v>3</v>
      </c>
      <c r="N24" s="8">
        <f t="shared" si="4"/>
        <v>2.25</v>
      </c>
      <c r="O24" s="8">
        <f t="shared" si="5"/>
        <v>2.5</v>
      </c>
      <c r="P24" s="8">
        <f t="shared" si="6"/>
        <v>2.5</v>
      </c>
      <c r="Q24" s="8">
        <f t="shared" si="7"/>
        <v>3</v>
      </c>
      <c r="R24" s="8">
        <f t="shared" si="26"/>
        <v>3</v>
      </c>
      <c r="S24" s="8">
        <f t="shared" si="27"/>
        <v>2.5</v>
      </c>
      <c r="T24" s="8">
        <f t="shared" si="28"/>
        <v>3.25</v>
      </c>
      <c r="U24" s="8">
        <f t="shared" si="29"/>
        <v>4</v>
      </c>
      <c r="V24" s="9">
        <f t="shared" si="12"/>
        <v>2.875</v>
      </c>
      <c r="W24" s="9"/>
    </row>
    <row r="25" spans="1:23" ht="15.75" thickBot="1" x14ac:dyDescent="0.3">
      <c r="A25" s="4">
        <v>16222120513</v>
      </c>
      <c r="B25" s="5" t="s">
        <v>0</v>
      </c>
      <c r="C25" s="5" t="s">
        <v>0</v>
      </c>
      <c r="D25" s="5" t="s">
        <v>5</v>
      </c>
      <c r="E25" s="5" t="s">
        <v>0</v>
      </c>
      <c r="F25" s="5" t="s">
        <v>7</v>
      </c>
      <c r="G25" s="5" t="s">
        <v>8</v>
      </c>
      <c r="H25" s="5" t="s">
        <v>6</v>
      </c>
      <c r="I25" s="5" t="s">
        <v>7</v>
      </c>
      <c r="J25" s="5" t="s">
        <v>4</v>
      </c>
      <c r="K25" s="5" t="s">
        <v>2</v>
      </c>
      <c r="L25" s="8">
        <f t="shared" si="24"/>
        <v>2.75</v>
      </c>
      <c r="M25" s="8">
        <f t="shared" si="25"/>
        <v>2.75</v>
      </c>
      <c r="N25" s="8">
        <f t="shared" si="4"/>
        <v>3.25</v>
      </c>
      <c r="O25" s="8">
        <f t="shared" si="5"/>
        <v>2.75</v>
      </c>
      <c r="P25" s="8">
        <f t="shared" si="6"/>
        <v>2.5</v>
      </c>
      <c r="Q25" s="8">
        <f t="shared" si="7"/>
        <v>2.25</v>
      </c>
      <c r="R25" s="8">
        <f t="shared" si="26"/>
        <v>3</v>
      </c>
      <c r="S25" s="8">
        <f t="shared" si="27"/>
        <v>2.5</v>
      </c>
      <c r="T25" s="8">
        <f t="shared" si="28"/>
        <v>3.5</v>
      </c>
      <c r="U25" s="8">
        <f t="shared" si="29"/>
        <v>4</v>
      </c>
      <c r="V25" s="9">
        <f t="shared" si="12"/>
        <v>2.9249999999999998</v>
      </c>
      <c r="W25" s="9"/>
    </row>
    <row r="26" spans="1:23" ht="15.75" thickBot="1" x14ac:dyDescent="0.3">
      <c r="A26" s="4">
        <v>16222120515</v>
      </c>
      <c r="B26" s="5" t="s">
        <v>6</v>
      </c>
      <c r="C26" s="5" t="s">
        <v>5</v>
      </c>
      <c r="D26" s="5" t="s">
        <v>6</v>
      </c>
      <c r="E26" s="5" t="s">
        <v>5</v>
      </c>
      <c r="F26" s="5" t="s">
        <v>5</v>
      </c>
      <c r="G26" s="5" t="s">
        <v>6</v>
      </c>
      <c r="H26" s="5" t="s">
        <v>6</v>
      </c>
      <c r="I26" s="5" t="s">
        <v>6</v>
      </c>
      <c r="J26" s="5" t="s">
        <v>3</v>
      </c>
      <c r="K26" s="5" t="s">
        <v>2</v>
      </c>
      <c r="L26" s="8">
        <f t="shared" si="24"/>
        <v>3</v>
      </c>
      <c r="M26" s="8">
        <f t="shared" si="25"/>
        <v>3.25</v>
      </c>
      <c r="N26" s="8">
        <f t="shared" si="4"/>
        <v>3</v>
      </c>
      <c r="O26" s="8">
        <f t="shared" si="5"/>
        <v>3.25</v>
      </c>
      <c r="P26" s="8">
        <f t="shared" si="6"/>
        <v>3.25</v>
      </c>
      <c r="Q26" s="8">
        <f t="shared" si="7"/>
        <v>3</v>
      </c>
      <c r="R26" s="8">
        <f t="shared" si="26"/>
        <v>3</v>
      </c>
      <c r="S26" s="8">
        <f t="shared" si="27"/>
        <v>3</v>
      </c>
      <c r="T26" s="8">
        <f t="shared" si="28"/>
        <v>3.75</v>
      </c>
      <c r="U26" s="8">
        <f t="shared" si="29"/>
        <v>4</v>
      </c>
      <c r="V26" s="9">
        <f t="shared" si="12"/>
        <v>3.25</v>
      </c>
      <c r="W26" s="9"/>
    </row>
    <row r="27" spans="1:23" ht="15.75" thickBot="1" x14ac:dyDescent="0.3">
      <c r="A27" s="4">
        <v>16222120516</v>
      </c>
      <c r="B27" s="5" t="s">
        <v>6</v>
      </c>
      <c r="C27" s="5" t="s">
        <v>5</v>
      </c>
      <c r="D27" s="5" t="s">
        <v>8</v>
      </c>
      <c r="E27" s="5" t="s">
        <v>0</v>
      </c>
      <c r="F27" s="5" t="s">
        <v>6</v>
      </c>
      <c r="G27" s="5" t="s">
        <v>3</v>
      </c>
      <c r="H27" s="5" t="s">
        <v>6</v>
      </c>
      <c r="I27" s="5" t="s">
        <v>5</v>
      </c>
      <c r="J27" s="5" t="s">
        <v>4</v>
      </c>
      <c r="K27" s="5" t="s">
        <v>2</v>
      </c>
      <c r="L27" s="8">
        <f t="shared" si="24"/>
        <v>3</v>
      </c>
      <c r="M27" s="8">
        <f t="shared" si="25"/>
        <v>3.25</v>
      </c>
      <c r="N27" s="8">
        <f t="shared" si="4"/>
        <v>2.25</v>
      </c>
      <c r="O27" s="8">
        <f t="shared" si="5"/>
        <v>2.75</v>
      </c>
      <c r="P27" s="8">
        <f t="shared" si="6"/>
        <v>3</v>
      </c>
      <c r="Q27" s="8">
        <f t="shared" si="7"/>
        <v>3.75</v>
      </c>
      <c r="R27" s="8">
        <f t="shared" si="26"/>
        <v>3</v>
      </c>
      <c r="S27" s="8">
        <f t="shared" si="27"/>
        <v>3.25</v>
      </c>
      <c r="T27" s="8">
        <f t="shared" si="28"/>
        <v>3.5</v>
      </c>
      <c r="U27" s="8">
        <f t="shared" si="29"/>
        <v>4</v>
      </c>
      <c r="V27" s="9">
        <f t="shared" si="12"/>
        <v>3.1749999999999998</v>
      </c>
      <c r="W27" s="9"/>
    </row>
    <row r="28" spans="1:23" ht="15.75" thickBot="1" x14ac:dyDescent="0.3">
      <c r="A28" s="4">
        <v>16222120517</v>
      </c>
      <c r="B28" s="5" t="s">
        <v>8</v>
      </c>
      <c r="C28" s="5" t="s">
        <v>0</v>
      </c>
      <c r="D28" s="5" t="s">
        <v>5</v>
      </c>
      <c r="E28" s="5" t="s">
        <v>0</v>
      </c>
      <c r="F28" s="5" t="s">
        <v>7</v>
      </c>
      <c r="G28" s="5" t="s">
        <v>7</v>
      </c>
      <c r="H28" s="5" t="s">
        <v>0</v>
      </c>
      <c r="I28" s="5" t="s">
        <v>0</v>
      </c>
      <c r="J28" s="5" t="s">
        <v>4</v>
      </c>
      <c r="K28" s="5" t="s">
        <v>2</v>
      </c>
      <c r="L28" s="8">
        <f t="shared" si="24"/>
        <v>2.25</v>
      </c>
      <c r="M28" s="8">
        <f t="shared" si="25"/>
        <v>2.75</v>
      </c>
      <c r="N28" s="8">
        <f t="shared" si="4"/>
        <v>3.25</v>
      </c>
      <c r="O28" s="8">
        <f t="shared" si="5"/>
        <v>2.75</v>
      </c>
      <c r="P28" s="8">
        <f t="shared" si="6"/>
        <v>2.5</v>
      </c>
      <c r="Q28" s="8">
        <f t="shared" si="7"/>
        <v>2.5</v>
      </c>
      <c r="R28" s="8">
        <f t="shared" si="26"/>
        <v>2.75</v>
      </c>
      <c r="S28" s="8">
        <f t="shared" si="27"/>
        <v>2.75</v>
      </c>
      <c r="T28" s="8">
        <f t="shared" si="28"/>
        <v>3.5</v>
      </c>
      <c r="U28" s="8">
        <f t="shared" si="29"/>
        <v>4</v>
      </c>
      <c r="V28" s="9">
        <f t="shared" si="12"/>
        <v>2.9</v>
      </c>
      <c r="W28" s="9"/>
    </row>
    <row r="29" spans="1:23" ht="15.75" thickBot="1" x14ac:dyDescent="0.3">
      <c r="A29" s="4">
        <v>16222120519</v>
      </c>
      <c r="B29" s="5" t="s">
        <v>8</v>
      </c>
      <c r="C29" s="5" t="s">
        <v>9</v>
      </c>
      <c r="D29" s="5" t="s">
        <v>8</v>
      </c>
      <c r="E29" s="5" t="s">
        <v>7</v>
      </c>
      <c r="F29" s="5" t="s">
        <v>8</v>
      </c>
      <c r="G29" s="5" t="s">
        <v>7</v>
      </c>
      <c r="H29" s="5" t="s">
        <v>8</v>
      </c>
      <c r="I29" s="5" t="s">
        <v>7</v>
      </c>
      <c r="J29" s="5" t="s">
        <v>5</v>
      </c>
      <c r="K29" s="5" t="s">
        <v>2</v>
      </c>
      <c r="L29" s="8">
        <f t="shared" si="24"/>
        <v>2.25</v>
      </c>
      <c r="M29" s="8">
        <f t="shared" si="25"/>
        <v>2</v>
      </c>
      <c r="N29" s="8">
        <f t="shared" si="4"/>
        <v>2.25</v>
      </c>
      <c r="O29" s="8">
        <f t="shared" si="5"/>
        <v>2.5</v>
      </c>
      <c r="P29" s="8">
        <f t="shared" si="6"/>
        <v>2.25</v>
      </c>
      <c r="Q29" s="8">
        <f t="shared" si="7"/>
        <v>2.5</v>
      </c>
      <c r="R29" s="8">
        <f t="shared" si="26"/>
        <v>2.25</v>
      </c>
      <c r="S29" s="8">
        <f t="shared" si="27"/>
        <v>2.5</v>
      </c>
      <c r="T29" s="8">
        <f t="shared" si="28"/>
        <v>3.25</v>
      </c>
      <c r="U29" s="8">
        <f t="shared" si="29"/>
        <v>4</v>
      </c>
      <c r="V29" s="9">
        <f t="shared" si="12"/>
        <v>2.5750000000000002</v>
      </c>
      <c r="W29" s="9"/>
    </row>
    <row r="30" spans="1:23" ht="15.75" thickBot="1" x14ac:dyDescent="0.3">
      <c r="A30" s="4">
        <v>16222120521</v>
      </c>
      <c r="B30" s="5" t="s">
        <v>6</v>
      </c>
      <c r="C30" s="5" t="s">
        <v>7</v>
      </c>
      <c r="D30" s="5" t="s">
        <v>0</v>
      </c>
      <c r="E30" s="5" t="s">
        <v>8</v>
      </c>
      <c r="F30" s="5" t="s">
        <v>7</v>
      </c>
      <c r="G30" s="5" t="s">
        <v>6</v>
      </c>
      <c r="H30" s="5" t="s">
        <v>6</v>
      </c>
      <c r="I30" s="5" t="s">
        <v>0</v>
      </c>
      <c r="J30" s="5" t="s">
        <v>0</v>
      </c>
      <c r="K30" s="5" t="s">
        <v>2</v>
      </c>
      <c r="L30" s="8">
        <f t="shared" si="24"/>
        <v>3</v>
      </c>
      <c r="M30" s="8">
        <f t="shared" si="25"/>
        <v>2.5</v>
      </c>
      <c r="N30" s="8">
        <f t="shared" si="4"/>
        <v>2.75</v>
      </c>
      <c r="O30" s="8">
        <f t="shared" si="5"/>
        <v>2.25</v>
      </c>
      <c r="P30" s="8">
        <f t="shared" si="6"/>
        <v>2.5</v>
      </c>
      <c r="Q30" s="8">
        <f t="shared" si="7"/>
        <v>3</v>
      </c>
      <c r="R30" s="8">
        <f t="shared" si="26"/>
        <v>3</v>
      </c>
      <c r="S30" s="8">
        <f t="shared" si="27"/>
        <v>2.75</v>
      </c>
      <c r="T30" s="8">
        <f t="shared" si="28"/>
        <v>2.75</v>
      </c>
      <c r="U30" s="8">
        <f t="shared" si="29"/>
        <v>4</v>
      </c>
      <c r="V30" s="9">
        <f t="shared" si="12"/>
        <v>2.85</v>
      </c>
      <c r="W30" s="9"/>
    </row>
    <row r="31" spans="1:23" ht="15.75" thickBot="1" x14ac:dyDescent="0.3">
      <c r="A31" s="4">
        <v>16222120522</v>
      </c>
      <c r="B31" s="5" t="s">
        <v>4</v>
      </c>
      <c r="C31" s="5" t="s">
        <v>5</v>
      </c>
      <c r="D31" s="5" t="s">
        <v>5</v>
      </c>
      <c r="E31" s="5" t="s">
        <v>5</v>
      </c>
      <c r="F31" s="5" t="s">
        <v>5</v>
      </c>
      <c r="G31" s="5" t="s">
        <v>2</v>
      </c>
      <c r="H31" s="5" t="s">
        <v>5</v>
      </c>
      <c r="I31" s="5" t="s">
        <v>6</v>
      </c>
      <c r="J31" s="5" t="s">
        <v>3</v>
      </c>
      <c r="K31" s="5" t="s">
        <v>2</v>
      </c>
      <c r="L31" s="8">
        <f t="shared" si="24"/>
        <v>3.5</v>
      </c>
      <c r="M31" s="8">
        <f t="shared" si="25"/>
        <v>3.25</v>
      </c>
      <c r="N31" s="8">
        <f t="shared" si="4"/>
        <v>3.25</v>
      </c>
      <c r="O31" s="8">
        <f t="shared" si="5"/>
        <v>3.25</v>
      </c>
      <c r="P31" s="8">
        <f t="shared" si="6"/>
        <v>3.25</v>
      </c>
      <c r="Q31" s="8">
        <f t="shared" si="7"/>
        <v>4</v>
      </c>
      <c r="R31" s="8">
        <f t="shared" si="26"/>
        <v>3.25</v>
      </c>
      <c r="S31" s="8">
        <f t="shared" si="27"/>
        <v>3</v>
      </c>
      <c r="T31" s="8">
        <f t="shared" si="28"/>
        <v>3.75</v>
      </c>
      <c r="U31" s="8">
        <f t="shared" si="29"/>
        <v>4</v>
      </c>
      <c r="V31" s="9">
        <f t="shared" si="12"/>
        <v>3.45</v>
      </c>
      <c r="W31" s="9"/>
    </row>
    <row r="32" spans="1:23" ht="15.75" thickBot="1" x14ac:dyDescent="0.3">
      <c r="A32" s="4">
        <v>16222120524</v>
      </c>
      <c r="B32" s="5" t="s">
        <v>8</v>
      </c>
      <c r="C32" s="5" t="s">
        <v>5</v>
      </c>
      <c r="D32" s="5" t="s">
        <v>8</v>
      </c>
      <c r="E32" s="5" t="s">
        <v>6</v>
      </c>
      <c r="F32" s="5" t="s">
        <v>0</v>
      </c>
      <c r="G32" s="5" t="s">
        <v>5</v>
      </c>
      <c r="H32" s="5" t="s">
        <v>0</v>
      </c>
      <c r="I32" s="5" t="s">
        <v>6</v>
      </c>
      <c r="J32" s="5" t="s">
        <v>4</v>
      </c>
      <c r="K32" s="5" t="s">
        <v>2</v>
      </c>
      <c r="L32" s="8">
        <f t="shared" si="24"/>
        <v>2.25</v>
      </c>
      <c r="M32" s="8">
        <f t="shared" si="25"/>
        <v>3.25</v>
      </c>
      <c r="N32" s="8">
        <f t="shared" si="4"/>
        <v>2.25</v>
      </c>
      <c r="O32" s="8">
        <f t="shared" si="5"/>
        <v>3</v>
      </c>
      <c r="P32" s="8">
        <f t="shared" si="6"/>
        <v>2.75</v>
      </c>
      <c r="Q32" s="8">
        <f t="shared" si="7"/>
        <v>3.25</v>
      </c>
      <c r="R32" s="8">
        <f t="shared" si="26"/>
        <v>2.75</v>
      </c>
      <c r="S32" s="8">
        <f t="shared" si="27"/>
        <v>3</v>
      </c>
      <c r="T32" s="8">
        <f t="shared" si="28"/>
        <v>3.5</v>
      </c>
      <c r="U32" s="8">
        <f t="shared" si="29"/>
        <v>4</v>
      </c>
      <c r="V32" s="9">
        <f t="shared" si="12"/>
        <v>3</v>
      </c>
      <c r="W32" s="9"/>
    </row>
    <row r="33" spans="1:23" ht="15.75" thickBot="1" x14ac:dyDescent="0.3">
      <c r="A33" s="4">
        <v>16222120525</v>
      </c>
      <c r="B33" s="5" t="s">
        <v>6</v>
      </c>
      <c r="C33" s="5" t="s">
        <v>5</v>
      </c>
      <c r="D33" s="5" t="s">
        <v>7</v>
      </c>
      <c r="E33" s="5" t="s">
        <v>6</v>
      </c>
      <c r="F33" s="5" t="s">
        <v>6</v>
      </c>
      <c r="G33" s="5" t="s">
        <v>6</v>
      </c>
      <c r="H33" s="5" t="s">
        <v>5</v>
      </c>
      <c r="I33" s="5" t="s">
        <v>6</v>
      </c>
      <c r="J33" s="5" t="s">
        <v>4</v>
      </c>
      <c r="K33" s="5" t="s">
        <v>2</v>
      </c>
      <c r="L33" s="8">
        <f t="shared" si="24"/>
        <v>3</v>
      </c>
      <c r="M33" s="8">
        <f t="shared" si="25"/>
        <v>3.25</v>
      </c>
      <c r="N33" s="8">
        <f t="shared" si="4"/>
        <v>2.5</v>
      </c>
      <c r="O33" s="8">
        <f t="shared" si="5"/>
        <v>3</v>
      </c>
      <c r="P33" s="8">
        <f t="shared" si="6"/>
        <v>3</v>
      </c>
      <c r="Q33" s="8">
        <f t="shared" si="7"/>
        <v>3</v>
      </c>
      <c r="R33" s="8">
        <f t="shared" si="26"/>
        <v>3.25</v>
      </c>
      <c r="S33" s="8">
        <f t="shared" si="27"/>
        <v>3</v>
      </c>
      <c r="T33" s="8">
        <f t="shared" si="28"/>
        <v>3.5</v>
      </c>
      <c r="U33" s="8">
        <f t="shared" si="29"/>
        <v>4</v>
      </c>
      <c r="V33" s="9">
        <f t="shared" si="12"/>
        <v>3.15</v>
      </c>
      <c r="W33" s="9"/>
    </row>
    <row r="34" spans="1:23" ht="15.75" thickBot="1" x14ac:dyDescent="0.3">
      <c r="A34" s="4">
        <v>16222120526</v>
      </c>
      <c r="B34" s="5" t="s">
        <v>7</v>
      </c>
      <c r="C34" s="5" t="s">
        <v>5</v>
      </c>
      <c r="D34" s="5" t="s">
        <v>7</v>
      </c>
      <c r="E34" s="5" t="s">
        <v>5</v>
      </c>
      <c r="F34" s="5" t="s">
        <v>0</v>
      </c>
      <c r="G34" s="5" t="s">
        <v>3</v>
      </c>
      <c r="H34" s="5" t="s">
        <v>3</v>
      </c>
      <c r="I34" s="5" t="s">
        <v>7</v>
      </c>
      <c r="J34" s="5" t="s">
        <v>3</v>
      </c>
      <c r="K34" s="5" t="s">
        <v>3</v>
      </c>
      <c r="L34" s="8">
        <f t="shared" si="24"/>
        <v>2.5</v>
      </c>
      <c r="M34" s="8">
        <f t="shared" si="25"/>
        <v>3.25</v>
      </c>
      <c r="N34" s="8">
        <f t="shared" si="4"/>
        <v>2.5</v>
      </c>
      <c r="O34" s="8">
        <f t="shared" si="5"/>
        <v>3.25</v>
      </c>
      <c r="P34" s="8">
        <f t="shared" si="6"/>
        <v>2.75</v>
      </c>
      <c r="Q34" s="8">
        <f t="shared" si="7"/>
        <v>3.75</v>
      </c>
      <c r="R34" s="8">
        <f t="shared" si="26"/>
        <v>3.75</v>
      </c>
      <c r="S34" s="8">
        <f t="shared" si="27"/>
        <v>2.5</v>
      </c>
      <c r="T34" s="8">
        <f t="shared" si="28"/>
        <v>3.75</v>
      </c>
      <c r="U34" s="8">
        <f t="shared" si="29"/>
        <v>3.75</v>
      </c>
      <c r="V34" s="9">
        <f t="shared" si="12"/>
        <v>3.1749999999999998</v>
      </c>
      <c r="W34" s="9"/>
    </row>
    <row r="35" spans="1:23" ht="15.75" thickBot="1" x14ac:dyDescent="0.3">
      <c r="A35" s="4">
        <v>16222120527</v>
      </c>
      <c r="B35" s="5" t="s">
        <v>0</v>
      </c>
      <c r="C35" s="5" t="s">
        <v>5</v>
      </c>
      <c r="D35" s="5" t="s">
        <v>7</v>
      </c>
      <c r="E35" s="5" t="s">
        <v>6</v>
      </c>
      <c r="F35" s="5" t="s">
        <v>6</v>
      </c>
      <c r="G35" s="5" t="s">
        <v>2</v>
      </c>
      <c r="H35" s="5" t="s">
        <v>3</v>
      </c>
      <c r="I35" s="5" t="s">
        <v>0</v>
      </c>
      <c r="J35" s="5" t="s">
        <v>3</v>
      </c>
      <c r="K35" s="5" t="s">
        <v>3</v>
      </c>
      <c r="L35" s="8">
        <f t="shared" si="24"/>
        <v>2.75</v>
      </c>
      <c r="M35" s="8">
        <f t="shared" si="25"/>
        <v>3.25</v>
      </c>
      <c r="N35" s="8">
        <f t="shared" si="4"/>
        <v>2.5</v>
      </c>
      <c r="O35" s="8">
        <f t="shared" si="5"/>
        <v>3</v>
      </c>
      <c r="P35" s="8">
        <f t="shared" si="6"/>
        <v>3</v>
      </c>
      <c r="Q35" s="8">
        <f t="shared" si="7"/>
        <v>4</v>
      </c>
      <c r="R35" s="8">
        <f t="shared" si="26"/>
        <v>3.75</v>
      </c>
      <c r="S35" s="8">
        <f t="shared" si="27"/>
        <v>2.75</v>
      </c>
      <c r="T35" s="8">
        <f t="shared" si="28"/>
        <v>3.75</v>
      </c>
      <c r="U35" s="8">
        <f t="shared" si="29"/>
        <v>3.75</v>
      </c>
      <c r="V35" s="9">
        <f t="shared" si="12"/>
        <v>3.25</v>
      </c>
      <c r="W35" s="9"/>
    </row>
    <row r="36" spans="1:23" ht="15.75" thickBot="1" x14ac:dyDescent="0.3">
      <c r="A36" s="4">
        <v>16222120529</v>
      </c>
      <c r="B36" s="5" t="s">
        <v>7</v>
      </c>
      <c r="C36" s="5" t="s">
        <v>0</v>
      </c>
      <c r="D36" s="5" t="s">
        <v>5</v>
      </c>
      <c r="E36" s="5" t="s">
        <v>6</v>
      </c>
      <c r="F36" s="5" t="s">
        <v>0</v>
      </c>
      <c r="G36" s="5" t="s">
        <v>6</v>
      </c>
      <c r="H36" s="5" t="s">
        <v>3</v>
      </c>
      <c r="I36" s="5" t="s">
        <v>0</v>
      </c>
      <c r="J36" s="5" t="s">
        <v>4</v>
      </c>
      <c r="K36" s="5" t="s">
        <v>2</v>
      </c>
      <c r="L36" s="8">
        <f t="shared" si="24"/>
        <v>2.5</v>
      </c>
      <c r="M36" s="8">
        <f t="shared" si="25"/>
        <v>2.75</v>
      </c>
      <c r="N36" s="8">
        <f t="shared" si="4"/>
        <v>3.25</v>
      </c>
      <c r="O36" s="8">
        <f t="shared" si="5"/>
        <v>3</v>
      </c>
      <c r="P36" s="8">
        <f t="shared" si="6"/>
        <v>2.75</v>
      </c>
      <c r="Q36" s="8">
        <f t="shared" si="7"/>
        <v>3</v>
      </c>
      <c r="R36" s="8">
        <f t="shared" si="26"/>
        <v>3.75</v>
      </c>
      <c r="S36" s="8">
        <f t="shared" si="27"/>
        <v>2.75</v>
      </c>
      <c r="T36" s="8">
        <f t="shared" si="28"/>
        <v>3.5</v>
      </c>
      <c r="U36" s="8">
        <f t="shared" si="29"/>
        <v>4</v>
      </c>
      <c r="V36" s="9">
        <f t="shared" si="12"/>
        <v>3.125</v>
      </c>
      <c r="W36" s="9"/>
    </row>
    <row r="37" spans="1:23" ht="15.75" thickBot="1" x14ac:dyDescent="0.3">
      <c r="A37" s="4">
        <v>16222120532</v>
      </c>
      <c r="B37" s="5" t="s">
        <v>4</v>
      </c>
      <c r="C37" s="5" t="s">
        <v>5</v>
      </c>
      <c r="D37" s="5" t="s">
        <v>0</v>
      </c>
      <c r="E37" s="5" t="s">
        <v>5</v>
      </c>
      <c r="F37" s="5" t="s">
        <v>6</v>
      </c>
      <c r="G37" s="5" t="s">
        <v>6</v>
      </c>
      <c r="H37" s="5" t="s">
        <v>6</v>
      </c>
      <c r="I37" s="5" t="s">
        <v>6</v>
      </c>
      <c r="J37" s="5" t="s">
        <v>3</v>
      </c>
      <c r="K37" s="5" t="s">
        <v>2</v>
      </c>
      <c r="L37" s="8">
        <f t="shared" si="24"/>
        <v>3.5</v>
      </c>
      <c r="M37" s="8">
        <f t="shared" si="25"/>
        <v>3.25</v>
      </c>
      <c r="N37" s="8">
        <f t="shared" si="4"/>
        <v>2.75</v>
      </c>
      <c r="O37" s="8">
        <f t="shared" si="5"/>
        <v>3.25</v>
      </c>
      <c r="P37" s="8">
        <f t="shared" si="6"/>
        <v>3</v>
      </c>
      <c r="Q37" s="8">
        <f t="shared" si="7"/>
        <v>3</v>
      </c>
      <c r="R37" s="8">
        <f t="shared" si="26"/>
        <v>3</v>
      </c>
      <c r="S37" s="8">
        <f t="shared" si="27"/>
        <v>3</v>
      </c>
      <c r="T37" s="8">
        <f t="shared" si="28"/>
        <v>3.75</v>
      </c>
      <c r="U37" s="8">
        <f t="shared" si="29"/>
        <v>4</v>
      </c>
      <c r="V37" s="9">
        <f t="shared" si="12"/>
        <v>3.25</v>
      </c>
      <c r="W37" s="9"/>
    </row>
    <row r="38" spans="1:23" ht="15.75" thickBot="1" x14ac:dyDescent="0.3">
      <c r="A38" s="4">
        <v>16222120533</v>
      </c>
      <c r="B38" s="5" t="s">
        <v>6</v>
      </c>
      <c r="C38" s="5" t="s">
        <v>6</v>
      </c>
      <c r="D38" s="5" t="s">
        <v>0</v>
      </c>
      <c r="E38" s="5" t="s">
        <v>6</v>
      </c>
      <c r="F38" s="5" t="s">
        <v>0</v>
      </c>
      <c r="G38" s="5" t="s">
        <v>0</v>
      </c>
      <c r="H38" s="5" t="s">
        <v>4</v>
      </c>
      <c r="I38" s="5" t="s">
        <v>0</v>
      </c>
      <c r="J38" s="5" t="s">
        <v>3</v>
      </c>
      <c r="K38" s="5" t="s">
        <v>2</v>
      </c>
      <c r="L38" s="8">
        <f t="shared" si="24"/>
        <v>3</v>
      </c>
      <c r="M38" s="8">
        <f t="shared" si="25"/>
        <v>3</v>
      </c>
      <c r="N38" s="8">
        <f t="shared" si="4"/>
        <v>2.75</v>
      </c>
      <c r="O38" s="8">
        <f t="shared" si="5"/>
        <v>3</v>
      </c>
      <c r="P38" s="8">
        <f t="shared" si="6"/>
        <v>2.75</v>
      </c>
      <c r="Q38" s="8">
        <f t="shared" si="7"/>
        <v>2.75</v>
      </c>
      <c r="R38" s="8">
        <f t="shared" si="26"/>
        <v>3.5</v>
      </c>
      <c r="S38" s="8">
        <f t="shared" si="27"/>
        <v>2.75</v>
      </c>
      <c r="T38" s="8">
        <f t="shared" si="28"/>
        <v>3.75</v>
      </c>
      <c r="U38" s="8">
        <f t="shared" si="29"/>
        <v>4</v>
      </c>
      <c r="V38" s="9">
        <f t="shared" si="12"/>
        <v>3.125</v>
      </c>
      <c r="W38" s="9"/>
    </row>
    <row r="39" spans="1:23" ht="15.75" thickBot="1" x14ac:dyDescent="0.3">
      <c r="A39" s="4">
        <v>16222120534</v>
      </c>
      <c r="B39" s="5" t="s">
        <v>0</v>
      </c>
      <c r="C39" s="5" t="s">
        <v>6</v>
      </c>
      <c r="D39" s="5" t="s">
        <v>5</v>
      </c>
      <c r="E39" s="5" t="s">
        <v>6</v>
      </c>
      <c r="F39" s="5" t="s">
        <v>7</v>
      </c>
      <c r="G39" s="5" t="s">
        <v>9</v>
      </c>
      <c r="H39" s="5" t="s">
        <v>0</v>
      </c>
      <c r="I39" s="5" t="s">
        <v>0</v>
      </c>
      <c r="J39" s="5" t="s">
        <v>4</v>
      </c>
      <c r="K39" s="5" t="s">
        <v>2</v>
      </c>
      <c r="L39" s="8">
        <f t="shared" si="24"/>
        <v>2.75</v>
      </c>
      <c r="M39" s="8">
        <f t="shared" si="25"/>
        <v>3</v>
      </c>
      <c r="N39" s="8">
        <f t="shared" si="4"/>
        <v>3.25</v>
      </c>
      <c r="O39" s="8">
        <f t="shared" si="5"/>
        <v>3</v>
      </c>
      <c r="P39" s="8">
        <f t="shared" si="6"/>
        <v>2.5</v>
      </c>
      <c r="Q39" s="8">
        <f t="shared" si="7"/>
        <v>2</v>
      </c>
      <c r="R39" s="8">
        <f t="shared" si="26"/>
        <v>2.75</v>
      </c>
      <c r="S39" s="8">
        <f t="shared" si="27"/>
        <v>2.75</v>
      </c>
      <c r="T39" s="8">
        <f t="shared" si="28"/>
        <v>3.5</v>
      </c>
      <c r="U39" s="8">
        <f t="shared" si="29"/>
        <v>4</v>
      </c>
      <c r="V39" s="9">
        <f t="shared" si="12"/>
        <v>2.95</v>
      </c>
      <c r="W39" s="9"/>
    </row>
    <row r="40" spans="1:23" ht="15.75" thickBot="1" x14ac:dyDescent="0.3">
      <c r="A40" s="4">
        <v>16222120537</v>
      </c>
      <c r="B40" s="5" t="s">
        <v>6</v>
      </c>
      <c r="C40" s="5" t="s">
        <v>5</v>
      </c>
      <c r="D40" s="5" t="s">
        <v>6</v>
      </c>
      <c r="E40" s="5" t="s">
        <v>6</v>
      </c>
      <c r="F40" s="5" t="s">
        <v>6</v>
      </c>
      <c r="G40" s="5" t="s">
        <v>4</v>
      </c>
      <c r="H40" s="5" t="s">
        <v>6</v>
      </c>
      <c r="I40" s="5" t="s">
        <v>5</v>
      </c>
      <c r="J40" s="5" t="s">
        <v>3</v>
      </c>
      <c r="K40" s="5" t="s">
        <v>2</v>
      </c>
      <c r="L40" s="8">
        <f t="shared" si="24"/>
        <v>3</v>
      </c>
      <c r="M40" s="8">
        <f t="shared" si="25"/>
        <v>3.25</v>
      </c>
      <c r="N40" s="8">
        <f t="shared" si="4"/>
        <v>3</v>
      </c>
      <c r="O40" s="8">
        <f t="shared" si="5"/>
        <v>3</v>
      </c>
      <c r="P40" s="8">
        <f t="shared" si="6"/>
        <v>3</v>
      </c>
      <c r="Q40" s="8">
        <f t="shared" si="7"/>
        <v>3.5</v>
      </c>
      <c r="R40" s="8">
        <f t="shared" si="26"/>
        <v>3</v>
      </c>
      <c r="S40" s="8">
        <f t="shared" si="27"/>
        <v>3.25</v>
      </c>
      <c r="T40" s="8">
        <f t="shared" si="28"/>
        <v>3.75</v>
      </c>
      <c r="U40" s="8">
        <f t="shared" si="29"/>
        <v>4</v>
      </c>
      <c r="V40" s="9">
        <f t="shared" si="12"/>
        <v>3.2749999999999999</v>
      </c>
      <c r="W40" s="9"/>
    </row>
    <row r="41" spans="1:23" ht="15.75" thickBot="1" x14ac:dyDescent="0.3">
      <c r="A41" s="4">
        <v>16222120539</v>
      </c>
      <c r="B41" s="5" t="s">
        <v>0</v>
      </c>
      <c r="C41" s="5" t="s">
        <v>5</v>
      </c>
      <c r="D41" s="5" t="s">
        <v>5</v>
      </c>
      <c r="E41" s="5" t="s">
        <v>6</v>
      </c>
      <c r="F41" s="5" t="s">
        <v>7</v>
      </c>
      <c r="G41" s="5" t="s">
        <v>6</v>
      </c>
      <c r="H41" s="5" t="s">
        <v>0</v>
      </c>
      <c r="I41" s="5" t="s">
        <v>6</v>
      </c>
      <c r="J41" s="5" t="s">
        <v>4</v>
      </c>
      <c r="K41" s="5" t="s">
        <v>2</v>
      </c>
      <c r="L41" s="8">
        <f t="shared" si="24"/>
        <v>2.75</v>
      </c>
      <c r="M41" s="8">
        <f t="shared" si="25"/>
        <v>3.25</v>
      </c>
      <c r="N41" s="8">
        <f t="shared" si="4"/>
        <v>3.25</v>
      </c>
      <c r="O41" s="8">
        <f t="shared" si="5"/>
        <v>3</v>
      </c>
      <c r="P41" s="8">
        <f t="shared" si="6"/>
        <v>2.5</v>
      </c>
      <c r="Q41" s="8">
        <f t="shared" si="7"/>
        <v>3</v>
      </c>
      <c r="R41" s="8">
        <f t="shared" si="26"/>
        <v>2.75</v>
      </c>
      <c r="S41" s="8">
        <f t="shared" si="27"/>
        <v>3</v>
      </c>
      <c r="T41" s="8">
        <f t="shared" si="28"/>
        <v>3.5</v>
      </c>
      <c r="U41" s="8">
        <f t="shared" si="29"/>
        <v>4</v>
      </c>
      <c r="V41" s="9">
        <f t="shared" si="12"/>
        <v>3.1</v>
      </c>
      <c r="W41" s="9"/>
    </row>
    <row r="42" spans="1:23" ht="15.75" thickBot="1" x14ac:dyDescent="0.3">
      <c r="A42" s="4">
        <v>16222120540</v>
      </c>
      <c r="B42" s="5" t="s">
        <v>0</v>
      </c>
      <c r="C42" s="5" t="s">
        <v>6</v>
      </c>
      <c r="D42" s="5" t="s">
        <v>6</v>
      </c>
      <c r="E42" s="5" t="s">
        <v>0</v>
      </c>
      <c r="F42" s="5" t="s">
        <v>0</v>
      </c>
      <c r="G42" s="5" t="s">
        <v>6</v>
      </c>
      <c r="H42" s="5" t="s">
        <v>5</v>
      </c>
      <c r="I42" s="5" t="s">
        <v>6</v>
      </c>
      <c r="J42" s="5" t="s">
        <v>3</v>
      </c>
      <c r="K42" s="5" t="s">
        <v>2</v>
      </c>
      <c r="L42" s="8">
        <f t="shared" si="24"/>
        <v>2.75</v>
      </c>
      <c r="M42" s="8">
        <f t="shared" si="25"/>
        <v>3</v>
      </c>
      <c r="N42" s="8">
        <f t="shared" si="4"/>
        <v>3</v>
      </c>
      <c r="O42" s="8">
        <f t="shared" si="5"/>
        <v>2.75</v>
      </c>
      <c r="P42" s="8">
        <f t="shared" si="6"/>
        <v>2.75</v>
      </c>
      <c r="Q42" s="8">
        <f t="shared" si="7"/>
        <v>3</v>
      </c>
      <c r="R42" s="8">
        <f t="shared" si="26"/>
        <v>3.25</v>
      </c>
      <c r="S42" s="8">
        <f t="shared" si="27"/>
        <v>3</v>
      </c>
      <c r="T42" s="8">
        <f t="shared" si="28"/>
        <v>3.75</v>
      </c>
      <c r="U42" s="8">
        <f t="shared" si="29"/>
        <v>4</v>
      </c>
      <c r="V42" s="9">
        <f t="shared" si="12"/>
        <v>3.125</v>
      </c>
      <c r="W42" s="9"/>
    </row>
    <row r="43" spans="1:23" ht="15.75" thickBot="1" x14ac:dyDescent="0.3">
      <c r="A43" s="4">
        <v>16222120541</v>
      </c>
      <c r="B43" s="5" t="s">
        <v>0</v>
      </c>
      <c r="C43" s="5" t="s">
        <v>0</v>
      </c>
      <c r="D43" s="5" t="s">
        <v>6</v>
      </c>
      <c r="E43" s="5" t="s">
        <v>0</v>
      </c>
      <c r="F43" s="5" t="s">
        <v>7</v>
      </c>
      <c r="G43" s="5" t="s">
        <v>7</v>
      </c>
      <c r="H43" s="5" t="s">
        <v>0</v>
      </c>
      <c r="I43" s="5" t="s">
        <v>7</v>
      </c>
      <c r="J43" s="5" t="s">
        <v>4</v>
      </c>
      <c r="K43" s="5" t="s">
        <v>2</v>
      </c>
      <c r="L43" s="8">
        <f t="shared" si="24"/>
        <v>2.75</v>
      </c>
      <c r="M43" s="8">
        <f t="shared" si="25"/>
        <v>2.75</v>
      </c>
      <c r="N43" s="8">
        <f t="shared" si="4"/>
        <v>3</v>
      </c>
      <c r="O43" s="8">
        <f t="shared" si="5"/>
        <v>2.75</v>
      </c>
      <c r="P43" s="8">
        <f t="shared" si="6"/>
        <v>2.5</v>
      </c>
      <c r="Q43" s="8">
        <f t="shared" si="7"/>
        <v>2.5</v>
      </c>
      <c r="R43" s="8">
        <f t="shared" si="26"/>
        <v>2.75</v>
      </c>
      <c r="S43" s="8">
        <f t="shared" si="27"/>
        <v>2.5</v>
      </c>
      <c r="T43" s="8">
        <f t="shared" si="28"/>
        <v>3.5</v>
      </c>
      <c r="U43" s="8">
        <f t="shared" si="29"/>
        <v>4</v>
      </c>
      <c r="V43" s="9">
        <f t="shared" si="12"/>
        <v>2.9</v>
      </c>
      <c r="W43" s="9"/>
    </row>
    <row r="44" spans="1:23" ht="15.75" thickBot="1" x14ac:dyDescent="0.3">
      <c r="A44" s="4">
        <v>16222120542</v>
      </c>
      <c r="B44" s="5" t="s">
        <v>0</v>
      </c>
      <c r="C44" s="5" t="s">
        <v>0</v>
      </c>
      <c r="D44" s="5" t="s">
        <v>6</v>
      </c>
      <c r="E44" s="5" t="s">
        <v>6</v>
      </c>
      <c r="F44" s="5" t="s">
        <v>0</v>
      </c>
      <c r="G44" s="5" t="s">
        <v>0</v>
      </c>
      <c r="H44" s="5" t="s">
        <v>6</v>
      </c>
      <c r="I44" s="5" t="s">
        <v>6</v>
      </c>
      <c r="J44" s="5" t="s">
        <v>5</v>
      </c>
      <c r="K44" s="5" t="s">
        <v>2</v>
      </c>
      <c r="L44" s="8">
        <f t="shared" si="24"/>
        <v>2.75</v>
      </c>
      <c r="M44" s="8">
        <f t="shared" si="25"/>
        <v>2.75</v>
      </c>
      <c r="N44" s="8">
        <f t="shared" si="4"/>
        <v>3</v>
      </c>
      <c r="O44" s="8">
        <f t="shared" si="5"/>
        <v>3</v>
      </c>
      <c r="P44" s="8">
        <f t="shared" si="6"/>
        <v>2.75</v>
      </c>
      <c r="Q44" s="8">
        <f t="shared" si="7"/>
        <v>2.75</v>
      </c>
      <c r="R44" s="8">
        <f t="shared" si="26"/>
        <v>3</v>
      </c>
      <c r="S44" s="8">
        <f t="shared" si="27"/>
        <v>3</v>
      </c>
      <c r="T44" s="8">
        <f t="shared" si="28"/>
        <v>3.25</v>
      </c>
      <c r="U44" s="8">
        <f t="shared" si="29"/>
        <v>4</v>
      </c>
      <c r="V44" s="9">
        <f t="shared" si="12"/>
        <v>3.0249999999999999</v>
      </c>
      <c r="W44" s="9"/>
    </row>
    <row r="45" spans="1:23" ht="15.75" thickBot="1" x14ac:dyDescent="0.3">
      <c r="A45" s="4">
        <v>16222120543</v>
      </c>
      <c r="B45" s="5" t="s">
        <v>5</v>
      </c>
      <c r="C45" s="5" t="s">
        <v>4</v>
      </c>
      <c r="D45" s="5" t="s">
        <v>7</v>
      </c>
      <c r="E45" s="5" t="s">
        <v>5</v>
      </c>
      <c r="F45" s="5" t="s">
        <v>5</v>
      </c>
      <c r="G45" s="5" t="s">
        <v>5</v>
      </c>
      <c r="H45" s="5" t="s">
        <v>5</v>
      </c>
      <c r="I45" s="5" t="s">
        <v>5</v>
      </c>
      <c r="J45" s="5" t="s">
        <v>3</v>
      </c>
      <c r="K45" s="5" t="s">
        <v>2</v>
      </c>
      <c r="L45" s="8">
        <f t="shared" si="24"/>
        <v>3.25</v>
      </c>
      <c r="M45" s="8">
        <f t="shared" si="25"/>
        <v>3.5</v>
      </c>
      <c r="N45" s="8">
        <f t="shared" si="4"/>
        <v>2.5</v>
      </c>
      <c r="O45" s="8">
        <f t="shared" si="5"/>
        <v>3.25</v>
      </c>
      <c r="P45" s="8">
        <f t="shared" si="6"/>
        <v>3.25</v>
      </c>
      <c r="Q45" s="8">
        <f t="shared" si="7"/>
        <v>3.25</v>
      </c>
      <c r="R45" s="8">
        <f t="shared" si="26"/>
        <v>3.25</v>
      </c>
      <c r="S45" s="8">
        <f t="shared" si="27"/>
        <v>3.25</v>
      </c>
      <c r="T45" s="8">
        <f t="shared" si="28"/>
        <v>3.75</v>
      </c>
      <c r="U45" s="8">
        <f t="shared" si="29"/>
        <v>4</v>
      </c>
      <c r="V45" s="9">
        <f t="shared" si="12"/>
        <v>3.3250000000000002</v>
      </c>
      <c r="W45" s="9"/>
    </row>
    <row r="46" spans="1:23" ht="15.75" thickBot="1" x14ac:dyDescent="0.3">
      <c r="A46" s="4">
        <v>16222120544</v>
      </c>
      <c r="B46" s="5" t="s">
        <v>5</v>
      </c>
      <c r="C46" s="5" t="s">
        <v>6</v>
      </c>
      <c r="D46" s="5" t="s">
        <v>8</v>
      </c>
      <c r="E46" s="5" t="s">
        <v>6</v>
      </c>
      <c r="F46" s="5" t="s">
        <v>5</v>
      </c>
      <c r="G46" s="5" t="s">
        <v>6</v>
      </c>
      <c r="H46" s="5" t="s">
        <v>4</v>
      </c>
      <c r="I46" s="5" t="s">
        <v>5</v>
      </c>
      <c r="J46" s="5" t="s">
        <v>3</v>
      </c>
      <c r="K46" s="5" t="s">
        <v>2</v>
      </c>
      <c r="L46" s="8">
        <f t="shared" si="24"/>
        <v>3.25</v>
      </c>
      <c r="M46" s="8">
        <f t="shared" si="25"/>
        <v>3</v>
      </c>
      <c r="N46" s="8">
        <f t="shared" si="4"/>
        <v>2.25</v>
      </c>
      <c r="O46" s="8">
        <f t="shared" si="5"/>
        <v>3</v>
      </c>
      <c r="P46" s="8">
        <f t="shared" si="6"/>
        <v>3.25</v>
      </c>
      <c r="Q46" s="8">
        <f t="shared" si="7"/>
        <v>3</v>
      </c>
      <c r="R46" s="8">
        <f t="shared" si="26"/>
        <v>3.5</v>
      </c>
      <c r="S46" s="8">
        <f t="shared" si="27"/>
        <v>3.25</v>
      </c>
      <c r="T46" s="8">
        <f t="shared" si="28"/>
        <v>3.75</v>
      </c>
      <c r="U46" s="8">
        <f t="shared" si="29"/>
        <v>4</v>
      </c>
      <c r="V46" s="9">
        <f t="shared" si="12"/>
        <v>3.2250000000000001</v>
      </c>
      <c r="W46" s="9"/>
    </row>
    <row r="47" spans="1:23" ht="15.75" thickBot="1" x14ac:dyDescent="0.3">
      <c r="A47" s="4">
        <v>16222120545</v>
      </c>
      <c r="B47" s="5" t="s">
        <v>7</v>
      </c>
      <c r="C47" s="5" t="s">
        <v>6</v>
      </c>
      <c r="D47" s="5" t="s">
        <v>7</v>
      </c>
      <c r="E47" s="5" t="s">
        <v>7</v>
      </c>
      <c r="F47" s="5" t="s">
        <v>9</v>
      </c>
      <c r="G47" s="5" t="s">
        <v>5</v>
      </c>
      <c r="H47" s="5" t="s">
        <v>0</v>
      </c>
      <c r="I47" s="5" t="s">
        <v>7</v>
      </c>
      <c r="J47" s="5" t="s">
        <v>4</v>
      </c>
      <c r="K47" s="5" t="s">
        <v>2</v>
      </c>
      <c r="L47" s="8">
        <f t="shared" si="24"/>
        <v>2.5</v>
      </c>
      <c r="M47" s="8">
        <f t="shared" si="25"/>
        <v>3</v>
      </c>
      <c r="N47" s="8">
        <f t="shared" si="4"/>
        <v>2.5</v>
      </c>
      <c r="O47" s="8">
        <f t="shared" si="5"/>
        <v>2.5</v>
      </c>
      <c r="P47" s="8">
        <f t="shared" si="6"/>
        <v>2</v>
      </c>
      <c r="Q47" s="8">
        <f t="shared" si="7"/>
        <v>3.25</v>
      </c>
      <c r="R47" s="8">
        <f t="shared" si="26"/>
        <v>2.75</v>
      </c>
      <c r="S47" s="8">
        <f t="shared" si="27"/>
        <v>2.5</v>
      </c>
      <c r="T47" s="8">
        <f t="shared" si="28"/>
        <v>3.5</v>
      </c>
      <c r="U47" s="8">
        <f t="shared" si="29"/>
        <v>4</v>
      </c>
      <c r="V47" s="9">
        <f t="shared" si="12"/>
        <v>2.85</v>
      </c>
      <c r="W47" s="9"/>
    </row>
    <row r="48" spans="1:23" ht="15.75" thickBot="1" x14ac:dyDescent="0.3">
      <c r="A48" s="4">
        <v>16222120549</v>
      </c>
      <c r="B48" s="5" t="s">
        <v>0</v>
      </c>
      <c r="C48" s="5" t="s">
        <v>6</v>
      </c>
      <c r="D48" s="5" t="s">
        <v>8</v>
      </c>
      <c r="E48" s="5" t="s">
        <v>0</v>
      </c>
      <c r="F48" s="5" t="s">
        <v>7</v>
      </c>
      <c r="G48" s="5" t="s">
        <v>6</v>
      </c>
      <c r="H48" s="5" t="s">
        <v>5</v>
      </c>
      <c r="I48" s="5" t="s">
        <v>6</v>
      </c>
      <c r="J48" s="5" t="s">
        <v>4</v>
      </c>
      <c r="K48" s="5" t="s">
        <v>2</v>
      </c>
      <c r="L48" s="8">
        <f t="shared" si="24"/>
        <v>2.75</v>
      </c>
      <c r="M48" s="8">
        <f t="shared" si="25"/>
        <v>3</v>
      </c>
      <c r="N48" s="8">
        <f t="shared" si="4"/>
        <v>2.25</v>
      </c>
      <c r="O48" s="8">
        <f t="shared" si="5"/>
        <v>2.75</v>
      </c>
      <c r="P48" s="8">
        <f t="shared" si="6"/>
        <v>2.5</v>
      </c>
      <c r="Q48" s="8">
        <f t="shared" si="7"/>
        <v>3</v>
      </c>
      <c r="R48" s="8">
        <f t="shared" si="26"/>
        <v>3.25</v>
      </c>
      <c r="S48" s="8">
        <f t="shared" si="27"/>
        <v>3</v>
      </c>
      <c r="T48" s="8">
        <f t="shared" si="28"/>
        <v>3.5</v>
      </c>
      <c r="U48" s="8">
        <f t="shared" si="29"/>
        <v>4</v>
      </c>
      <c r="V48" s="9">
        <f t="shared" si="12"/>
        <v>3</v>
      </c>
      <c r="W48" s="9"/>
    </row>
    <row r="49" spans="1:23" ht="15.75" thickBot="1" x14ac:dyDescent="0.3">
      <c r="A49" s="4">
        <v>16222120550</v>
      </c>
      <c r="B49" s="5" t="s">
        <v>6</v>
      </c>
      <c r="C49" s="5" t="s">
        <v>6</v>
      </c>
      <c r="D49" s="5" t="s">
        <v>7</v>
      </c>
      <c r="E49" s="5" t="s">
        <v>0</v>
      </c>
      <c r="F49" s="5" t="s">
        <v>7</v>
      </c>
      <c r="G49" s="5" t="s">
        <v>0</v>
      </c>
      <c r="H49" s="5" t="s">
        <v>6</v>
      </c>
      <c r="I49" s="5" t="s">
        <v>5</v>
      </c>
      <c r="J49" s="5" t="s">
        <v>4</v>
      </c>
      <c r="K49" s="5" t="s">
        <v>2</v>
      </c>
      <c r="L49" s="8">
        <f t="shared" si="24"/>
        <v>3</v>
      </c>
      <c r="M49" s="8">
        <f t="shared" si="25"/>
        <v>3</v>
      </c>
      <c r="N49" s="8">
        <f t="shared" si="4"/>
        <v>2.5</v>
      </c>
      <c r="O49" s="8">
        <f t="shared" si="5"/>
        <v>2.75</v>
      </c>
      <c r="P49" s="8">
        <f t="shared" si="6"/>
        <v>2.5</v>
      </c>
      <c r="Q49" s="8">
        <f t="shared" si="7"/>
        <v>2.75</v>
      </c>
      <c r="R49" s="8">
        <f t="shared" si="26"/>
        <v>3</v>
      </c>
      <c r="S49" s="8">
        <f t="shared" si="27"/>
        <v>3.25</v>
      </c>
      <c r="T49" s="8">
        <f t="shared" si="28"/>
        <v>3.5</v>
      </c>
      <c r="U49" s="8">
        <f t="shared" si="29"/>
        <v>4</v>
      </c>
      <c r="V49" s="9">
        <f t="shared" si="12"/>
        <v>3.0249999999999999</v>
      </c>
      <c r="W49" s="9"/>
    </row>
    <row r="50" spans="1:23" ht="15.75" thickBot="1" x14ac:dyDescent="0.3">
      <c r="A50" s="4">
        <v>16222120555</v>
      </c>
      <c r="B50" s="5" t="s">
        <v>5</v>
      </c>
      <c r="C50" s="5" t="s">
        <v>0</v>
      </c>
      <c r="D50" s="5" t="s">
        <v>8</v>
      </c>
      <c r="E50" s="5" t="s">
        <v>5</v>
      </c>
      <c r="F50" s="5" t="s">
        <v>0</v>
      </c>
      <c r="G50" s="5" t="s">
        <v>5</v>
      </c>
      <c r="H50" s="5" t="s">
        <v>0</v>
      </c>
      <c r="I50" s="5" t="s">
        <v>0</v>
      </c>
      <c r="J50" s="5" t="s">
        <v>5</v>
      </c>
      <c r="K50" s="5" t="s">
        <v>3</v>
      </c>
      <c r="L50" s="8">
        <f t="shared" si="24"/>
        <v>3.25</v>
      </c>
      <c r="M50" s="8">
        <f t="shared" si="25"/>
        <v>2.75</v>
      </c>
      <c r="N50" s="8">
        <f t="shared" si="4"/>
        <v>2.25</v>
      </c>
      <c r="O50" s="8">
        <f t="shared" si="5"/>
        <v>3.25</v>
      </c>
      <c r="P50" s="8">
        <f t="shared" si="6"/>
        <v>2.75</v>
      </c>
      <c r="Q50" s="8">
        <f t="shared" si="7"/>
        <v>3.25</v>
      </c>
      <c r="R50" s="8">
        <f t="shared" si="26"/>
        <v>2.75</v>
      </c>
      <c r="S50" s="8">
        <f t="shared" si="27"/>
        <v>2.75</v>
      </c>
      <c r="T50" s="8">
        <f t="shared" si="28"/>
        <v>3.25</v>
      </c>
      <c r="U50" s="8">
        <f t="shared" si="29"/>
        <v>3.75</v>
      </c>
      <c r="V50" s="9">
        <f t="shared" si="12"/>
        <v>3</v>
      </c>
      <c r="W50" s="9"/>
    </row>
    <row r="51" spans="1:23" ht="15.75" thickBot="1" x14ac:dyDescent="0.3">
      <c r="A51" s="4">
        <v>16222120557</v>
      </c>
      <c r="B51" s="5" t="s">
        <v>5</v>
      </c>
      <c r="C51" s="5" t="s">
        <v>6</v>
      </c>
      <c r="D51" s="5" t="s">
        <v>0</v>
      </c>
      <c r="E51" s="5" t="s">
        <v>0</v>
      </c>
      <c r="F51" s="5" t="s">
        <v>6</v>
      </c>
      <c r="G51" s="5" t="s">
        <v>6</v>
      </c>
      <c r="H51" s="5" t="s">
        <v>0</v>
      </c>
      <c r="I51" s="5" t="s">
        <v>7</v>
      </c>
      <c r="J51" s="5" t="s">
        <v>5</v>
      </c>
      <c r="K51" s="5" t="s">
        <v>2</v>
      </c>
      <c r="L51" s="8">
        <f t="shared" si="24"/>
        <v>3.25</v>
      </c>
      <c r="M51" s="8">
        <f t="shared" si="25"/>
        <v>3</v>
      </c>
      <c r="N51" s="8">
        <f t="shared" si="4"/>
        <v>2.75</v>
      </c>
      <c r="O51" s="8">
        <f t="shared" si="5"/>
        <v>2.75</v>
      </c>
      <c r="P51" s="8">
        <f t="shared" si="6"/>
        <v>3</v>
      </c>
      <c r="Q51" s="8">
        <f t="shared" si="7"/>
        <v>3</v>
      </c>
      <c r="R51" s="8">
        <f t="shared" si="26"/>
        <v>2.75</v>
      </c>
      <c r="S51" s="8">
        <f t="shared" si="27"/>
        <v>2.5</v>
      </c>
      <c r="T51" s="8">
        <f t="shared" si="28"/>
        <v>3.25</v>
      </c>
      <c r="U51" s="8">
        <f t="shared" si="29"/>
        <v>4</v>
      </c>
      <c r="V51" s="9">
        <f t="shared" si="12"/>
        <v>3.0249999999999999</v>
      </c>
      <c r="W51" s="9"/>
    </row>
    <row r="52" spans="1:23" ht="15.75" thickBot="1" x14ac:dyDescent="0.3">
      <c r="A52" s="4">
        <v>16222120558</v>
      </c>
      <c r="B52" s="5" t="s">
        <v>3</v>
      </c>
      <c r="C52" s="5" t="s">
        <v>4</v>
      </c>
      <c r="D52" s="5" t="s">
        <v>6</v>
      </c>
      <c r="E52" s="5" t="s">
        <v>4</v>
      </c>
      <c r="F52" s="5" t="s">
        <v>6</v>
      </c>
      <c r="G52" s="5" t="s">
        <v>5</v>
      </c>
      <c r="H52" s="5" t="s">
        <v>6</v>
      </c>
      <c r="I52" s="5" t="s">
        <v>6</v>
      </c>
      <c r="J52" s="5" t="s">
        <v>3</v>
      </c>
      <c r="K52" s="5" t="s">
        <v>2</v>
      </c>
      <c r="L52" s="8">
        <f t="shared" si="24"/>
        <v>3.75</v>
      </c>
      <c r="M52" s="8">
        <f t="shared" si="25"/>
        <v>3.5</v>
      </c>
      <c r="N52" s="8">
        <f t="shared" si="4"/>
        <v>3</v>
      </c>
      <c r="O52" s="8">
        <f t="shared" si="5"/>
        <v>3.5</v>
      </c>
      <c r="P52" s="8">
        <f t="shared" si="6"/>
        <v>3</v>
      </c>
      <c r="Q52" s="8">
        <f t="shared" si="7"/>
        <v>3.25</v>
      </c>
      <c r="R52" s="8">
        <f t="shared" si="26"/>
        <v>3</v>
      </c>
      <c r="S52" s="8">
        <f t="shared" si="27"/>
        <v>3</v>
      </c>
      <c r="T52" s="8">
        <f t="shared" si="28"/>
        <v>3.75</v>
      </c>
      <c r="U52" s="8">
        <f t="shared" si="29"/>
        <v>4</v>
      </c>
      <c r="V52" s="9">
        <f t="shared" si="12"/>
        <v>3.375</v>
      </c>
      <c r="W52" s="9"/>
    </row>
    <row r="53" spans="1:23" ht="15.75" thickBot="1" x14ac:dyDescent="0.3">
      <c r="A53" s="4">
        <v>16222120559</v>
      </c>
      <c r="B53" s="5" t="s">
        <v>6</v>
      </c>
      <c r="C53" s="5" t="s">
        <v>6</v>
      </c>
      <c r="D53" s="5" t="s">
        <v>5</v>
      </c>
      <c r="E53" s="5" t="s">
        <v>6</v>
      </c>
      <c r="F53" s="5" t="s">
        <v>0</v>
      </c>
      <c r="G53" s="5" t="s">
        <v>5</v>
      </c>
      <c r="H53" s="5" t="s">
        <v>6</v>
      </c>
      <c r="I53" s="5" t="s">
        <v>6</v>
      </c>
      <c r="J53" s="5" t="s">
        <v>3</v>
      </c>
      <c r="K53" s="5" t="s">
        <v>2</v>
      </c>
      <c r="L53" s="8">
        <f t="shared" si="24"/>
        <v>3</v>
      </c>
      <c r="M53" s="8">
        <f t="shared" si="25"/>
        <v>3</v>
      </c>
      <c r="N53" s="8">
        <f t="shared" si="4"/>
        <v>3.25</v>
      </c>
      <c r="O53" s="8">
        <f t="shared" si="5"/>
        <v>3</v>
      </c>
      <c r="P53" s="8">
        <f t="shared" si="6"/>
        <v>2.75</v>
      </c>
      <c r="Q53" s="8">
        <f t="shared" si="7"/>
        <v>3.25</v>
      </c>
      <c r="R53" s="8">
        <f t="shared" si="26"/>
        <v>3</v>
      </c>
      <c r="S53" s="8">
        <f t="shared" si="27"/>
        <v>3</v>
      </c>
      <c r="T53" s="8">
        <f t="shared" si="28"/>
        <v>3.75</v>
      </c>
      <c r="U53" s="8">
        <f t="shared" si="29"/>
        <v>4</v>
      </c>
      <c r="V53" s="9">
        <f t="shared" si="12"/>
        <v>3.2</v>
      </c>
      <c r="W53" s="9"/>
    </row>
    <row r="54" spans="1:23" ht="15.75" thickBot="1" x14ac:dyDescent="0.3">
      <c r="A54" s="4">
        <v>16222120565</v>
      </c>
      <c r="B54" s="5" t="s">
        <v>5</v>
      </c>
      <c r="C54" s="5" t="s">
        <v>5</v>
      </c>
      <c r="D54" s="5" t="s">
        <v>8</v>
      </c>
      <c r="E54" s="5" t="s">
        <v>5</v>
      </c>
      <c r="F54" s="5" t="s">
        <v>0</v>
      </c>
      <c r="G54" s="5" t="s">
        <v>3</v>
      </c>
      <c r="H54" s="5" t="s">
        <v>5</v>
      </c>
      <c r="I54" s="5" t="s">
        <v>5</v>
      </c>
      <c r="J54" s="5" t="s">
        <v>4</v>
      </c>
      <c r="K54" s="5" t="s">
        <v>3</v>
      </c>
      <c r="L54" s="8">
        <f t="shared" si="24"/>
        <v>3.25</v>
      </c>
      <c r="M54" s="8">
        <f t="shared" si="25"/>
        <v>3.25</v>
      </c>
      <c r="N54" s="8">
        <f t="shared" si="4"/>
        <v>2.25</v>
      </c>
      <c r="O54" s="8">
        <f t="shared" si="5"/>
        <v>3.25</v>
      </c>
      <c r="P54" s="8">
        <f t="shared" si="6"/>
        <v>2.75</v>
      </c>
      <c r="Q54" s="8">
        <f t="shared" si="7"/>
        <v>3.75</v>
      </c>
      <c r="R54" s="8">
        <f t="shared" si="26"/>
        <v>3.25</v>
      </c>
      <c r="S54" s="8">
        <f t="shared" si="27"/>
        <v>3.25</v>
      </c>
      <c r="T54" s="8">
        <f t="shared" si="28"/>
        <v>3.5</v>
      </c>
      <c r="U54" s="8">
        <f t="shared" si="29"/>
        <v>3.75</v>
      </c>
      <c r="V54" s="9">
        <f t="shared" si="12"/>
        <v>3.2250000000000001</v>
      </c>
      <c r="W54" s="9"/>
    </row>
    <row r="55" spans="1:23" ht="15.75" thickBot="1" x14ac:dyDescent="0.3">
      <c r="A55" s="4">
        <v>16222120568</v>
      </c>
      <c r="B55" s="5" t="s">
        <v>0</v>
      </c>
      <c r="C55" s="5" t="s">
        <v>6</v>
      </c>
      <c r="D55" s="5" t="s">
        <v>8</v>
      </c>
      <c r="E55" s="5" t="s">
        <v>6</v>
      </c>
      <c r="F55" s="5" t="s">
        <v>0</v>
      </c>
      <c r="G55" s="5" t="s">
        <v>5</v>
      </c>
      <c r="H55" s="5" t="s">
        <v>0</v>
      </c>
      <c r="I55" s="5" t="s">
        <v>0</v>
      </c>
      <c r="J55" s="5" t="s">
        <v>4</v>
      </c>
      <c r="K55" s="5" t="s">
        <v>3</v>
      </c>
      <c r="L55" s="8">
        <f t="shared" si="24"/>
        <v>2.75</v>
      </c>
      <c r="M55" s="8">
        <f t="shared" si="25"/>
        <v>3</v>
      </c>
      <c r="N55" s="8">
        <f t="shared" si="4"/>
        <v>2.25</v>
      </c>
      <c r="O55" s="8">
        <f t="shared" si="5"/>
        <v>3</v>
      </c>
      <c r="P55" s="8">
        <f t="shared" si="6"/>
        <v>2.75</v>
      </c>
      <c r="Q55" s="8">
        <f t="shared" si="7"/>
        <v>3.25</v>
      </c>
      <c r="R55" s="8">
        <f t="shared" si="26"/>
        <v>2.75</v>
      </c>
      <c r="S55" s="8">
        <f t="shared" si="27"/>
        <v>2.75</v>
      </c>
      <c r="T55" s="8">
        <f t="shared" si="28"/>
        <v>3.5</v>
      </c>
      <c r="U55" s="8">
        <f t="shared" si="29"/>
        <v>3.75</v>
      </c>
      <c r="V55" s="9">
        <f t="shared" si="12"/>
        <v>2.9750000000000001</v>
      </c>
      <c r="W55" s="9"/>
    </row>
    <row r="56" spans="1:23" ht="15.75" thickBot="1" x14ac:dyDescent="0.3">
      <c r="A56" s="4">
        <v>16222120570</v>
      </c>
      <c r="B56" s="5" t="s">
        <v>7</v>
      </c>
      <c r="C56" s="5" t="s">
        <v>6</v>
      </c>
      <c r="D56" s="5" t="s">
        <v>0</v>
      </c>
      <c r="E56" s="5" t="s">
        <v>6</v>
      </c>
      <c r="F56" s="5" t="s">
        <v>0</v>
      </c>
      <c r="G56" s="5" t="s">
        <v>7</v>
      </c>
      <c r="H56" s="5" t="s">
        <v>0</v>
      </c>
      <c r="I56" s="5" t="s">
        <v>9</v>
      </c>
      <c r="J56" s="5" t="s">
        <v>3</v>
      </c>
      <c r="K56" s="5" t="s">
        <v>3</v>
      </c>
      <c r="L56" s="8">
        <f t="shared" si="24"/>
        <v>2.5</v>
      </c>
      <c r="M56" s="8">
        <f t="shared" si="25"/>
        <v>3</v>
      </c>
      <c r="N56" s="8">
        <f t="shared" si="4"/>
        <v>2.75</v>
      </c>
      <c r="O56" s="8">
        <f t="shared" si="5"/>
        <v>3</v>
      </c>
      <c r="P56" s="8">
        <f t="shared" si="6"/>
        <v>2.75</v>
      </c>
      <c r="Q56" s="8">
        <f t="shared" si="7"/>
        <v>2.5</v>
      </c>
      <c r="R56" s="8">
        <f t="shared" si="26"/>
        <v>2.75</v>
      </c>
      <c r="S56" s="8">
        <f t="shared" si="27"/>
        <v>2</v>
      </c>
      <c r="T56" s="8">
        <f t="shared" si="28"/>
        <v>3.75</v>
      </c>
      <c r="U56" s="8">
        <f t="shared" si="29"/>
        <v>3.75</v>
      </c>
      <c r="V56" s="9">
        <f t="shared" si="12"/>
        <v>2.875</v>
      </c>
      <c r="W56" s="9"/>
    </row>
    <row r="57" spans="1:23" ht="15.75" thickBot="1" x14ac:dyDescent="0.3">
      <c r="A57" s="4">
        <v>16222120572</v>
      </c>
      <c r="B57" s="5" t="s">
        <v>0</v>
      </c>
      <c r="C57" s="5" t="s">
        <v>6</v>
      </c>
      <c r="D57" s="5" t="s">
        <v>6</v>
      </c>
      <c r="E57" s="5" t="s">
        <v>0</v>
      </c>
      <c r="F57" s="5" t="s">
        <v>8</v>
      </c>
      <c r="G57" s="5" t="s">
        <v>6</v>
      </c>
      <c r="H57" s="5" t="s">
        <v>8</v>
      </c>
      <c r="I57" s="5" t="s">
        <v>6</v>
      </c>
      <c r="J57" s="5" t="s">
        <v>3</v>
      </c>
      <c r="K57" s="5" t="s">
        <v>2</v>
      </c>
      <c r="L57" s="8">
        <f t="shared" si="24"/>
        <v>2.75</v>
      </c>
      <c r="M57" s="8">
        <f t="shared" si="25"/>
        <v>3</v>
      </c>
      <c r="N57" s="8">
        <f t="shared" si="4"/>
        <v>3</v>
      </c>
      <c r="O57" s="8">
        <f t="shared" si="5"/>
        <v>2.75</v>
      </c>
      <c r="P57" s="8">
        <f t="shared" si="6"/>
        <v>2.25</v>
      </c>
      <c r="Q57" s="8">
        <f t="shared" si="7"/>
        <v>3</v>
      </c>
      <c r="R57" s="8">
        <f t="shared" si="26"/>
        <v>2.25</v>
      </c>
      <c r="S57" s="8">
        <f t="shared" si="27"/>
        <v>3</v>
      </c>
      <c r="T57" s="8">
        <f t="shared" si="28"/>
        <v>3.75</v>
      </c>
      <c r="U57" s="8">
        <f t="shared" si="29"/>
        <v>4</v>
      </c>
      <c r="V57" s="9">
        <f t="shared" si="12"/>
        <v>2.9750000000000001</v>
      </c>
      <c r="W57" s="9"/>
    </row>
    <row r="58" spans="1:23" ht="15.75" thickBot="1" x14ac:dyDescent="0.3">
      <c r="A58" s="4">
        <v>16222120576</v>
      </c>
      <c r="B58" s="5" t="s">
        <v>6</v>
      </c>
      <c r="C58" s="5" t="s">
        <v>6</v>
      </c>
      <c r="D58" s="5" t="s">
        <v>5</v>
      </c>
      <c r="E58" s="5" t="s">
        <v>0</v>
      </c>
      <c r="F58" s="5" t="s">
        <v>0</v>
      </c>
      <c r="G58" s="5" t="s">
        <v>0</v>
      </c>
      <c r="H58" s="5" t="s">
        <v>0</v>
      </c>
      <c r="I58" s="5" t="s">
        <v>6</v>
      </c>
      <c r="J58" s="5" t="s">
        <v>3</v>
      </c>
      <c r="K58" s="5" t="s">
        <v>2</v>
      </c>
      <c r="L58" s="8">
        <f t="shared" si="24"/>
        <v>3</v>
      </c>
      <c r="M58" s="8">
        <f t="shared" si="25"/>
        <v>3</v>
      </c>
      <c r="N58" s="8">
        <f t="shared" si="4"/>
        <v>3.25</v>
      </c>
      <c r="O58" s="8">
        <f t="shared" si="5"/>
        <v>2.75</v>
      </c>
      <c r="P58" s="8">
        <f t="shared" si="6"/>
        <v>2.75</v>
      </c>
      <c r="Q58" s="8">
        <f t="shared" si="7"/>
        <v>2.75</v>
      </c>
      <c r="R58" s="8">
        <f t="shared" si="26"/>
        <v>2.75</v>
      </c>
      <c r="S58" s="8">
        <f t="shared" si="27"/>
        <v>3</v>
      </c>
      <c r="T58" s="8">
        <f t="shared" si="28"/>
        <v>3.75</v>
      </c>
      <c r="U58" s="8">
        <f t="shared" si="29"/>
        <v>4</v>
      </c>
      <c r="V58" s="9">
        <f t="shared" si="12"/>
        <v>3.1</v>
      </c>
      <c r="W58" s="9"/>
    </row>
    <row r="59" spans="1:23" ht="15.75" thickBot="1" x14ac:dyDescent="0.3">
      <c r="A59" s="4">
        <v>16222120579</v>
      </c>
      <c r="B59" s="5" t="s">
        <v>0</v>
      </c>
      <c r="C59" s="5" t="s">
        <v>6</v>
      </c>
      <c r="D59" s="5" t="s">
        <v>5</v>
      </c>
      <c r="E59" s="5" t="s">
        <v>0</v>
      </c>
      <c r="F59" s="5" t="s">
        <v>0</v>
      </c>
      <c r="G59" s="5" t="s">
        <v>0</v>
      </c>
      <c r="H59" s="5" t="s">
        <v>5</v>
      </c>
      <c r="I59" s="5" t="s">
        <v>9</v>
      </c>
      <c r="J59" s="5" t="s">
        <v>4</v>
      </c>
      <c r="K59" s="5" t="s">
        <v>3</v>
      </c>
      <c r="L59" s="8">
        <f t="shared" si="24"/>
        <v>2.75</v>
      </c>
      <c r="M59" s="8">
        <f t="shared" si="25"/>
        <v>3</v>
      </c>
      <c r="N59" s="8">
        <f t="shared" si="4"/>
        <v>3.25</v>
      </c>
      <c r="O59" s="8">
        <f t="shared" si="5"/>
        <v>2.75</v>
      </c>
      <c r="P59" s="8">
        <f t="shared" si="6"/>
        <v>2.75</v>
      </c>
      <c r="Q59" s="8">
        <f t="shared" si="7"/>
        <v>2.75</v>
      </c>
      <c r="R59" s="8">
        <f t="shared" si="26"/>
        <v>3.25</v>
      </c>
      <c r="S59" s="8">
        <f t="shared" si="27"/>
        <v>2</v>
      </c>
      <c r="T59" s="8">
        <f t="shared" si="28"/>
        <v>3.5</v>
      </c>
      <c r="U59" s="8">
        <f t="shared" si="29"/>
        <v>3.75</v>
      </c>
      <c r="V59" s="9">
        <f t="shared" si="12"/>
        <v>2.9750000000000001</v>
      </c>
      <c r="W59" s="9"/>
    </row>
    <row r="60" spans="1:23" ht="15.75" thickBot="1" x14ac:dyDescent="0.3">
      <c r="A60" s="4">
        <v>16222120581</v>
      </c>
      <c r="B60" s="5" t="s">
        <v>6</v>
      </c>
      <c r="C60" s="5" t="s">
        <v>6</v>
      </c>
      <c r="D60" s="5" t="s">
        <v>0</v>
      </c>
      <c r="E60" s="5" t="s">
        <v>6</v>
      </c>
      <c r="F60" s="5" t="s">
        <v>7</v>
      </c>
      <c r="G60" s="5" t="s">
        <v>6</v>
      </c>
      <c r="H60" s="5" t="s">
        <v>4</v>
      </c>
      <c r="I60" s="5" t="s">
        <v>6</v>
      </c>
      <c r="J60" s="5" t="s">
        <v>4</v>
      </c>
      <c r="K60" s="5" t="s">
        <v>2</v>
      </c>
      <c r="L60" s="8">
        <f t="shared" si="24"/>
        <v>3</v>
      </c>
      <c r="M60" s="8">
        <f t="shared" si="25"/>
        <v>3</v>
      </c>
      <c r="N60" s="8">
        <f t="shared" si="4"/>
        <v>2.75</v>
      </c>
      <c r="O60" s="8">
        <f t="shared" si="5"/>
        <v>3</v>
      </c>
      <c r="P60" s="8">
        <f t="shared" si="6"/>
        <v>2.5</v>
      </c>
      <c r="Q60" s="8">
        <f t="shared" si="7"/>
        <v>3</v>
      </c>
      <c r="R60" s="8">
        <f t="shared" si="26"/>
        <v>3.5</v>
      </c>
      <c r="S60" s="8">
        <f t="shared" si="27"/>
        <v>3</v>
      </c>
      <c r="T60" s="8">
        <f t="shared" si="28"/>
        <v>3.5</v>
      </c>
      <c r="U60" s="8">
        <f t="shared" si="29"/>
        <v>4</v>
      </c>
      <c r="V60" s="9">
        <f t="shared" si="12"/>
        <v>3.125</v>
      </c>
      <c r="W60" s="9"/>
    </row>
    <row r="61" spans="1:23" ht="15.75" thickBot="1" x14ac:dyDescent="0.3">
      <c r="A61" s="4">
        <v>16222120588</v>
      </c>
      <c r="B61" s="5" t="s">
        <v>6</v>
      </c>
      <c r="C61" s="5" t="s">
        <v>6</v>
      </c>
      <c r="D61" s="5" t="s">
        <v>7</v>
      </c>
      <c r="E61" s="5" t="s">
        <v>5</v>
      </c>
      <c r="F61" s="5" t="s">
        <v>0</v>
      </c>
      <c r="G61" s="5" t="s">
        <v>0</v>
      </c>
      <c r="H61" s="5" t="s">
        <v>5</v>
      </c>
      <c r="I61" s="5" t="s">
        <v>5</v>
      </c>
      <c r="J61" s="5" t="s">
        <v>3</v>
      </c>
      <c r="K61" s="5" t="s">
        <v>2</v>
      </c>
      <c r="L61" s="8">
        <f t="shared" si="24"/>
        <v>3</v>
      </c>
      <c r="M61" s="8">
        <f t="shared" si="25"/>
        <v>3</v>
      </c>
      <c r="N61" s="8">
        <f t="shared" si="4"/>
        <v>2.5</v>
      </c>
      <c r="O61" s="8">
        <f t="shared" si="5"/>
        <v>3.25</v>
      </c>
      <c r="P61" s="8">
        <f t="shared" si="6"/>
        <v>2.75</v>
      </c>
      <c r="Q61" s="8">
        <f t="shared" si="7"/>
        <v>2.75</v>
      </c>
      <c r="R61" s="8">
        <f t="shared" si="26"/>
        <v>3.25</v>
      </c>
      <c r="S61" s="8">
        <f t="shared" si="27"/>
        <v>3.25</v>
      </c>
      <c r="T61" s="8">
        <f t="shared" si="28"/>
        <v>3.75</v>
      </c>
      <c r="U61" s="8">
        <f t="shared" si="29"/>
        <v>4</v>
      </c>
      <c r="V61" s="9">
        <f t="shared" si="12"/>
        <v>3.15</v>
      </c>
      <c r="W61" s="9"/>
    </row>
    <row r="62" spans="1:23" ht="15.75" thickBot="1" x14ac:dyDescent="0.3">
      <c r="A62" s="4">
        <v>16222120589</v>
      </c>
      <c r="B62" s="5" t="s">
        <v>7</v>
      </c>
      <c r="C62" s="5" t="s">
        <v>7</v>
      </c>
      <c r="D62" s="5" t="s">
        <v>7</v>
      </c>
      <c r="E62" s="5" t="s">
        <v>0</v>
      </c>
      <c r="F62" s="5" t="s">
        <v>8</v>
      </c>
      <c r="G62" s="5" t="s">
        <v>7</v>
      </c>
      <c r="H62" s="5" t="s">
        <v>7</v>
      </c>
      <c r="I62" s="5" t="s">
        <v>7</v>
      </c>
      <c r="J62" s="5" t="s">
        <v>6</v>
      </c>
      <c r="K62" s="5" t="s">
        <v>2</v>
      </c>
      <c r="L62" s="8">
        <f t="shared" si="24"/>
        <v>2.5</v>
      </c>
      <c r="M62" s="8">
        <f t="shared" si="25"/>
        <v>2.5</v>
      </c>
      <c r="N62" s="8">
        <f t="shared" si="4"/>
        <v>2.5</v>
      </c>
      <c r="O62" s="8">
        <f t="shared" si="5"/>
        <v>2.75</v>
      </c>
      <c r="P62" s="8">
        <f t="shared" si="6"/>
        <v>2.25</v>
      </c>
      <c r="Q62" s="8">
        <f t="shared" si="7"/>
        <v>2.5</v>
      </c>
      <c r="R62" s="8">
        <f t="shared" si="26"/>
        <v>2.5</v>
      </c>
      <c r="S62" s="8">
        <f t="shared" si="27"/>
        <v>2.5</v>
      </c>
      <c r="T62" s="8">
        <f t="shared" si="28"/>
        <v>3</v>
      </c>
      <c r="U62" s="8">
        <f t="shared" si="29"/>
        <v>4</v>
      </c>
      <c r="V62" s="9">
        <f t="shared" si="12"/>
        <v>2.7</v>
      </c>
      <c r="W62" s="9"/>
    </row>
    <row r="63" spans="1:23" ht="15.75" thickBot="1" x14ac:dyDescent="0.3">
      <c r="A63" s="4">
        <v>16222120590</v>
      </c>
      <c r="B63" s="5" t="s">
        <v>6</v>
      </c>
      <c r="C63" s="5" t="s">
        <v>6</v>
      </c>
      <c r="D63" s="5" t="s">
        <v>5</v>
      </c>
      <c r="E63" s="5" t="s">
        <v>6</v>
      </c>
      <c r="F63" s="5" t="s">
        <v>0</v>
      </c>
      <c r="G63" s="5" t="s">
        <v>7</v>
      </c>
      <c r="H63" s="5" t="s">
        <v>7</v>
      </c>
      <c r="I63" s="5" t="s">
        <v>0</v>
      </c>
      <c r="J63" s="5" t="s">
        <v>4</v>
      </c>
      <c r="K63" s="5" t="s">
        <v>2</v>
      </c>
      <c r="L63" s="8">
        <f t="shared" si="24"/>
        <v>3</v>
      </c>
      <c r="M63" s="8">
        <f t="shared" si="25"/>
        <v>3</v>
      </c>
      <c r="N63" s="8">
        <f t="shared" si="4"/>
        <v>3.25</v>
      </c>
      <c r="O63" s="8">
        <f t="shared" si="5"/>
        <v>3</v>
      </c>
      <c r="P63" s="8">
        <f t="shared" si="6"/>
        <v>2.75</v>
      </c>
      <c r="Q63" s="8">
        <f t="shared" si="7"/>
        <v>2.5</v>
      </c>
      <c r="R63" s="8">
        <f t="shared" si="26"/>
        <v>2.5</v>
      </c>
      <c r="S63" s="8">
        <f t="shared" si="27"/>
        <v>2.75</v>
      </c>
      <c r="T63" s="8">
        <f t="shared" si="28"/>
        <v>3.5</v>
      </c>
      <c r="U63" s="8">
        <f t="shared" si="29"/>
        <v>4</v>
      </c>
      <c r="V63" s="9">
        <f t="shared" si="12"/>
        <v>3.0249999999999999</v>
      </c>
      <c r="W63" s="9"/>
    </row>
    <row r="64" spans="1:23" ht="15.75" thickBot="1" x14ac:dyDescent="0.3">
      <c r="A64" s="4">
        <v>16222120591</v>
      </c>
      <c r="B64" s="5" t="s">
        <v>6</v>
      </c>
      <c r="C64" s="5" t="s">
        <v>0</v>
      </c>
      <c r="D64" s="5" t="s">
        <v>0</v>
      </c>
      <c r="E64" s="5" t="s">
        <v>6</v>
      </c>
      <c r="F64" s="5" t="s">
        <v>7</v>
      </c>
      <c r="G64" s="5" t="s">
        <v>6</v>
      </c>
      <c r="H64" s="5" t="s">
        <v>6</v>
      </c>
      <c r="I64" s="5" t="s">
        <v>5</v>
      </c>
      <c r="J64" s="5" t="s">
        <v>4</v>
      </c>
      <c r="K64" s="5" t="s">
        <v>2</v>
      </c>
      <c r="L64" s="8">
        <f t="shared" si="24"/>
        <v>3</v>
      </c>
      <c r="M64" s="8">
        <f t="shared" si="25"/>
        <v>2.75</v>
      </c>
      <c r="N64" s="8">
        <f t="shared" si="4"/>
        <v>2.75</v>
      </c>
      <c r="O64" s="8">
        <f t="shared" si="5"/>
        <v>3</v>
      </c>
      <c r="P64" s="8">
        <f t="shared" si="6"/>
        <v>2.5</v>
      </c>
      <c r="Q64" s="8">
        <f t="shared" si="7"/>
        <v>3</v>
      </c>
      <c r="R64" s="8">
        <f t="shared" si="26"/>
        <v>3</v>
      </c>
      <c r="S64" s="8">
        <f t="shared" si="27"/>
        <v>3.25</v>
      </c>
      <c r="T64" s="8">
        <f t="shared" si="28"/>
        <v>3.5</v>
      </c>
      <c r="U64" s="8">
        <f t="shared" si="29"/>
        <v>4</v>
      </c>
      <c r="V64" s="9">
        <f t="shared" si="12"/>
        <v>3.0750000000000002</v>
      </c>
      <c r="W64" s="9"/>
    </row>
    <row r="65" spans="1:23" ht="15.75" thickBot="1" x14ac:dyDescent="0.3">
      <c r="A65" s="4">
        <v>16222120592</v>
      </c>
      <c r="B65" s="5" t="s">
        <v>6</v>
      </c>
      <c r="C65" s="5" t="s">
        <v>0</v>
      </c>
      <c r="D65" s="5" t="s">
        <v>7</v>
      </c>
      <c r="E65" s="5" t="s">
        <v>0</v>
      </c>
      <c r="F65" s="5" t="s">
        <v>7</v>
      </c>
      <c r="G65" s="5" t="s">
        <v>0</v>
      </c>
      <c r="H65" s="5" t="s">
        <v>6</v>
      </c>
      <c r="I65" s="5" t="s">
        <v>0</v>
      </c>
      <c r="J65" s="5" t="s">
        <v>5</v>
      </c>
      <c r="K65" s="5" t="s">
        <v>2</v>
      </c>
      <c r="L65" s="8">
        <f t="shared" si="24"/>
        <v>3</v>
      </c>
      <c r="M65" s="8">
        <f t="shared" si="25"/>
        <v>2.75</v>
      </c>
      <c r="N65" s="8">
        <f t="shared" si="4"/>
        <v>2.5</v>
      </c>
      <c r="O65" s="8">
        <f t="shared" si="5"/>
        <v>2.75</v>
      </c>
      <c r="P65" s="8">
        <f t="shared" si="6"/>
        <v>2.5</v>
      </c>
      <c r="Q65" s="8">
        <f t="shared" si="7"/>
        <v>2.75</v>
      </c>
      <c r="R65" s="8">
        <f t="shared" si="26"/>
        <v>3</v>
      </c>
      <c r="S65" s="8">
        <f t="shared" si="27"/>
        <v>2.75</v>
      </c>
      <c r="T65" s="8">
        <f t="shared" si="28"/>
        <v>3.25</v>
      </c>
      <c r="U65" s="8">
        <f t="shared" si="29"/>
        <v>4</v>
      </c>
      <c r="V65" s="9">
        <f t="shared" si="12"/>
        <v>2.9249999999999998</v>
      </c>
      <c r="W65" s="9"/>
    </row>
    <row r="66" spans="1:23" ht="15.75" thickBot="1" x14ac:dyDescent="0.3">
      <c r="A66" s="4">
        <v>16222120593</v>
      </c>
      <c r="B66" s="5" t="s">
        <v>5</v>
      </c>
      <c r="C66" s="5" t="s">
        <v>5</v>
      </c>
      <c r="D66" s="5" t="s">
        <v>7</v>
      </c>
      <c r="E66" s="5" t="s">
        <v>6</v>
      </c>
      <c r="F66" s="5" t="s">
        <v>5</v>
      </c>
      <c r="G66" s="5" t="s">
        <v>2</v>
      </c>
      <c r="H66" s="5" t="s">
        <v>4</v>
      </c>
      <c r="I66" s="5" t="s">
        <v>6</v>
      </c>
      <c r="J66" s="5" t="s">
        <v>4</v>
      </c>
      <c r="K66" s="5" t="s">
        <v>2</v>
      </c>
      <c r="L66" s="8">
        <f t="shared" si="24"/>
        <v>3.25</v>
      </c>
      <c r="M66" s="8">
        <f t="shared" si="25"/>
        <v>3.25</v>
      </c>
      <c r="N66" s="8">
        <f t="shared" si="4"/>
        <v>2.5</v>
      </c>
      <c r="O66" s="8">
        <f t="shared" si="5"/>
        <v>3</v>
      </c>
      <c r="P66" s="8">
        <f t="shared" si="6"/>
        <v>3.25</v>
      </c>
      <c r="Q66" s="8">
        <f t="shared" si="7"/>
        <v>4</v>
      </c>
      <c r="R66" s="8">
        <f t="shared" si="26"/>
        <v>3.5</v>
      </c>
      <c r="S66" s="8">
        <f t="shared" si="27"/>
        <v>3</v>
      </c>
      <c r="T66" s="8">
        <f t="shared" si="28"/>
        <v>3.5</v>
      </c>
      <c r="U66" s="8">
        <f t="shared" si="29"/>
        <v>4</v>
      </c>
      <c r="V66" s="9">
        <f t="shared" si="12"/>
        <v>3.3250000000000002</v>
      </c>
      <c r="W66" s="9"/>
    </row>
    <row r="67" spans="1:23" ht="15.75" thickBot="1" x14ac:dyDescent="0.3">
      <c r="A67" s="4">
        <v>16222120596</v>
      </c>
      <c r="B67" s="5" t="s">
        <v>6</v>
      </c>
      <c r="C67" s="5" t="s">
        <v>6</v>
      </c>
      <c r="D67" s="5" t="s">
        <v>7</v>
      </c>
      <c r="E67" s="5" t="s">
        <v>5</v>
      </c>
      <c r="F67" s="5" t="s">
        <v>0</v>
      </c>
      <c r="G67" s="5" t="s">
        <v>6</v>
      </c>
      <c r="H67" s="5" t="s">
        <v>6</v>
      </c>
      <c r="I67" s="5" t="s">
        <v>7</v>
      </c>
      <c r="J67" s="5" t="s">
        <v>4</v>
      </c>
      <c r="K67" s="5" t="s">
        <v>2</v>
      </c>
      <c r="L67" s="8">
        <f t="shared" si="24"/>
        <v>3</v>
      </c>
      <c r="M67" s="8">
        <f t="shared" si="25"/>
        <v>3</v>
      </c>
      <c r="N67" s="8">
        <f t="shared" ref="N67:N130" si="30">IF(D67="a+",4,IF(D67="a",3.75,IF(D67="a-",3.5,IF(D67="b+",3.25,IF(D67="b",3,IF(D67="b-",2.75,IF(D67="c+",2.5,IF(D67="c",2.25,IF(D67="d",2,IF(D67="f",0,IF(D67="Absent","Ab")))))))))))</f>
        <v>2.5</v>
      </c>
      <c r="O67" s="8">
        <f t="shared" ref="O67:O130" si="31">IF(E67="a+",4,IF(E67="a",3.75,IF(E67="a-",3.5,IF(E67="b+",3.25,IF(E67="b",3,IF(E67="b-",2.75,IF(E67="c+",2.5,IF(E67="c",2.25,IF(E67="d",2,IF(E67="f",0,IF(E67="Absent","Ab")))))))))))</f>
        <v>3.25</v>
      </c>
      <c r="P67" s="8">
        <f t="shared" ref="P67:P130" si="32">IF(F67="a+",4,IF(F67="a",3.75,IF(F67="a-",3.5,IF(F67="b+",3.25,IF(F67="b",3,IF(F67="b-",2.75,IF(F67="c+",2.5,IF(F67="c",2.25,IF(F67="d",2,IF(F67="f",0,IF(F67="Absent","Ab")))))))))))</f>
        <v>2.75</v>
      </c>
      <c r="Q67" s="8">
        <f t="shared" ref="Q67:Q130" si="33">IF(G67="a+",4,IF(G67="a",3.75,IF(G67="a-",3.5,IF(G67="b+",3.25,IF(G67="b",3,IF(G67="b-",2.75,IF(G67="c+",2.5,IF(G67="c",2.25,IF(G67="d",2,IF(G67="f",0,IF(G67="Absent","Ab")))))))))))</f>
        <v>3</v>
      </c>
      <c r="R67" s="8">
        <f t="shared" si="26"/>
        <v>3</v>
      </c>
      <c r="S67" s="8">
        <f t="shared" si="27"/>
        <v>2.5</v>
      </c>
      <c r="T67" s="8">
        <f t="shared" si="28"/>
        <v>3.5</v>
      </c>
      <c r="U67" s="8">
        <f t="shared" si="29"/>
        <v>4</v>
      </c>
      <c r="V67" s="9">
        <f t="shared" ref="V67:V130" si="34">AVERAGE(L67:U67)</f>
        <v>3.05</v>
      </c>
      <c r="W67" s="9"/>
    </row>
    <row r="68" spans="1:23" ht="15.75" thickBot="1" x14ac:dyDescent="0.3">
      <c r="A68" s="4">
        <v>16222120597</v>
      </c>
      <c r="B68" s="5" t="s">
        <v>6</v>
      </c>
      <c r="C68" s="5" t="s">
        <v>6</v>
      </c>
      <c r="D68" s="5" t="s">
        <v>5</v>
      </c>
      <c r="E68" s="5" t="s">
        <v>6</v>
      </c>
      <c r="F68" s="5" t="s">
        <v>0</v>
      </c>
      <c r="G68" s="5" t="s">
        <v>0</v>
      </c>
      <c r="H68" s="5" t="s">
        <v>6</v>
      </c>
      <c r="I68" s="5" t="s">
        <v>6</v>
      </c>
      <c r="J68" s="5" t="s">
        <v>4</v>
      </c>
      <c r="K68" s="5" t="s">
        <v>2</v>
      </c>
      <c r="L68" s="8">
        <f t="shared" si="24"/>
        <v>3</v>
      </c>
      <c r="M68" s="8">
        <f t="shared" si="25"/>
        <v>3</v>
      </c>
      <c r="N68" s="8">
        <f t="shared" si="30"/>
        <v>3.25</v>
      </c>
      <c r="O68" s="8">
        <f t="shared" si="31"/>
        <v>3</v>
      </c>
      <c r="P68" s="8">
        <f t="shared" si="32"/>
        <v>2.75</v>
      </c>
      <c r="Q68" s="8">
        <f t="shared" si="33"/>
        <v>2.75</v>
      </c>
      <c r="R68" s="8">
        <f t="shared" si="26"/>
        <v>3</v>
      </c>
      <c r="S68" s="8">
        <f t="shared" si="27"/>
        <v>3</v>
      </c>
      <c r="T68" s="8">
        <f t="shared" si="28"/>
        <v>3.5</v>
      </c>
      <c r="U68" s="8">
        <f t="shared" si="29"/>
        <v>4</v>
      </c>
      <c r="V68" s="9">
        <f t="shared" si="34"/>
        <v>3.125</v>
      </c>
      <c r="W68" s="9"/>
    </row>
    <row r="69" spans="1:23" ht="15.75" thickBot="1" x14ac:dyDescent="0.3">
      <c r="A69" s="4">
        <v>16222120599</v>
      </c>
      <c r="B69" s="5" t="s">
        <v>4</v>
      </c>
      <c r="C69" s="5" t="s">
        <v>4</v>
      </c>
      <c r="D69" s="5" t="s">
        <v>4</v>
      </c>
      <c r="E69" s="5" t="s">
        <v>4</v>
      </c>
      <c r="F69" s="5" t="s">
        <v>6</v>
      </c>
      <c r="G69" s="5" t="s">
        <v>5</v>
      </c>
      <c r="H69" s="5" t="s">
        <v>3</v>
      </c>
      <c r="I69" s="5" t="s">
        <v>5</v>
      </c>
      <c r="J69" s="5" t="s">
        <v>3</v>
      </c>
      <c r="K69" s="5" t="s">
        <v>2</v>
      </c>
      <c r="L69" s="8">
        <f t="shared" si="24"/>
        <v>3.5</v>
      </c>
      <c r="M69" s="8">
        <f t="shared" si="25"/>
        <v>3.5</v>
      </c>
      <c r="N69" s="8">
        <f t="shared" si="30"/>
        <v>3.5</v>
      </c>
      <c r="O69" s="8">
        <f t="shared" si="31"/>
        <v>3.5</v>
      </c>
      <c r="P69" s="8">
        <f t="shared" si="32"/>
        <v>3</v>
      </c>
      <c r="Q69" s="8">
        <f t="shared" si="33"/>
        <v>3.25</v>
      </c>
      <c r="R69" s="8">
        <f t="shared" si="26"/>
        <v>3.75</v>
      </c>
      <c r="S69" s="8">
        <f t="shared" si="27"/>
        <v>3.25</v>
      </c>
      <c r="T69" s="8">
        <f t="shared" si="28"/>
        <v>3.75</v>
      </c>
      <c r="U69" s="8">
        <f t="shared" si="29"/>
        <v>4</v>
      </c>
      <c r="V69" s="9">
        <f t="shared" si="34"/>
        <v>3.5</v>
      </c>
      <c r="W69" s="9"/>
    </row>
    <row r="70" spans="1:23" ht="15.75" thickBot="1" x14ac:dyDescent="0.3">
      <c r="A70" s="4">
        <v>16222120600</v>
      </c>
      <c r="B70" s="5" t="s">
        <v>5</v>
      </c>
      <c r="C70" s="5" t="s">
        <v>5</v>
      </c>
      <c r="D70" s="5" t="s">
        <v>4</v>
      </c>
      <c r="E70" s="5" t="s">
        <v>4</v>
      </c>
      <c r="F70" s="5" t="s">
        <v>5</v>
      </c>
      <c r="G70" s="5" t="s">
        <v>5</v>
      </c>
      <c r="H70" s="5" t="s">
        <v>4</v>
      </c>
      <c r="I70" s="5" t="s">
        <v>6</v>
      </c>
      <c r="J70" s="5" t="s">
        <v>3</v>
      </c>
      <c r="K70" s="5" t="s">
        <v>5</v>
      </c>
      <c r="L70" s="8">
        <f t="shared" si="24"/>
        <v>3.25</v>
      </c>
      <c r="M70" s="8">
        <f t="shared" si="25"/>
        <v>3.25</v>
      </c>
      <c r="N70" s="8">
        <f t="shared" si="30"/>
        <v>3.5</v>
      </c>
      <c r="O70" s="8">
        <f t="shared" si="31"/>
        <v>3.5</v>
      </c>
      <c r="P70" s="8">
        <f t="shared" si="32"/>
        <v>3.25</v>
      </c>
      <c r="Q70" s="8">
        <f t="shared" si="33"/>
        <v>3.25</v>
      </c>
      <c r="R70" s="8">
        <f t="shared" si="26"/>
        <v>3.5</v>
      </c>
      <c r="S70" s="8">
        <f t="shared" si="27"/>
        <v>3</v>
      </c>
      <c r="T70" s="8">
        <f t="shared" si="28"/>
        <v>3.75</v>
      </c>
      <c r="U70" s="8">
        <f t="shared" si="29"/>
        <v>3.25</v>
      </c>
      <c r="V70" s="9">
        <f t="shared" si="34"/>
        <v>3.35</v>
      </c>
      <c r="W70" s="9"/>
    </row>
    <row r="71" spans="1:23" ht="15.75" thickBot="1" x14ac:dyDescent="0.3">
      <c r="A71" s="4">
        <v>16222120602</v>
      </c>
      <c r="B71" s="5" t="s">
        <v>6</v>
      </c>
      <c r="C71" s="5" t="s">
        <v>6</v>
      </c>
      <c r="D71" s="5" t="s">
        <v>6</v>
      </c>
      <c r="E71" s="5" t="s">
        <v>0</v>
      </c>
      <c r="F71" s="5" t="s">
        <v>7</v>
      </c>
      <c r="G71" s="5" t="s">
        <v>0</v>
      </c>
      <c r="H71" s="5" t="s">
        <v>6</v>
      </c>
      <c r="I71" s="5" t="s">
        <v>7</v>
      </c>
      <c r="J71" s="5" t="s">
        <v>5</v>
      </c>
      <c r="K71" s="5" t="s">
        <v>6</v>
      </c>
      <c r="L71" s="8">
        <f t="shared" si="24"/>
        <v>3</v>
      </c>
      <c r="M71" s="8">
        <f t="shared" si="25"/>
        <v>3</v>
      </c>
      <c r="N71" s="8">
        <f t="shared" si="30"/>
        <v>3</v>
      </c>
      <c r="O71" s="8">
        <f t="shared" si="31"/>
        <v>2.75</v>
      </c>
      <c r="P71" s="8">
        <f t="shared" si="32"/>
        <v>2.5</v>
      </c>
      <c r="Q71" s="8">
        <f t="shared" si="33"/>
        <v>2.75</v>
      </c>
      <c r="R71" s="8">
        <f t="shared" si="26"/>
        <v>3</v>
      </c>
      <c r="S71" s="8">
        <f t="shared" si="27"/>
        <v>2.5</v>
      </c>
      <c r="T71" s="8">
        <f t="shared" si="28"/>
        <v>3.25</v>
      </c>
      <c r="U71" s="8">
        <f t="shared" si="29"/>
        <v>3</v>
      </c>
      <c r="V71" s="9">
        <f t="shared" si="34"/>
        <v>2.875</v>
      </c>
      <c r="W71" s="9"/>
    </row>
    <row r="72" spans="1:23" ht="15.75" thickBot="1" x14ac:dyDescent="0.3">
      <c r="A72" s="4">
        <v>16222120603</v>
      </c>
      <c r="B72" s="5" t="s">
        <v>5</v>
      </c>
      <c r="C72" s="5" t="s">
        <v>7</v>
      </c>
      <c r="D72" s="5" t="s">
        <v>4</v>
      </c>
      <c r="E72" s="5" t="s">
        <v>5</v>
      </c>
      <c r="F72" s="5" t="s">
        <v>5</v>
      </c>
      <c r="G72" s="5" t="s">
        <v>5</v>
      </c>
      <c r="H72" s="5" t="s">
        <v>4</v>
      </c>
      <c r="I72" s="5" t="s">
        <v>5</v>
      </c>
      <c r="J72" s="5" t="s">
        <v>3</v>
      </c>
      <c r="K72" s="5" t="s">
        <v>4</v>
      </c>
      <c r="L72" s="8">
        <f t="shared" si="24"/>
        <v>3.25</v>
      </c>
      <c r="M72" s="8">
        <f t="shared" si="25"/>
        <v>2.5</v>
      </c>
      <c r="N72" s="8">
        <f t="shared" si="30"/>
        <v>3.5</v>
      </c>
      <c r="O72" s="8">
        <f t="shared" si="31"/>
        <v>3.25</v>
      </c>
      <c r="P72" s="8">
        <f t="shared" si="32"/>
        <v>3.25</v>
      </c>
      <c r="Q72" s="8">
        <f t="shared" si="33"/>
        <v>3.25</v>
      </c>
      <c r="R72" s="8">
        <f t="shared" si="26"/>
        <v>3.5</v>
      </c>
      <c r="S72" s="8">
        <f t="shared" si="27"/>
        <v>3.25</v>
      </c>
      <c r="T72" s="8">
        <f t="shared" si="28"/>
        <v>3.75</v>
      </c>
      <c r="U72" s="8">
        <f t="shared" si="29"/>
        <v>3.5</v>
      </c>
      <c r="V72" s="9">
        <f t="shared" si="34"/>
        <v>3.3</v>
      </c>
      <c r="W72" s="9"/>
    </row>
    <row r="73" spans="1:23" ht="15.75" thickBot="1" x14ac:dyDescent="0.3">
      <c r="A73" s="4">
        <v>16222120606</v>
      </c>
      <c r="B73" s="5" t="s">
        <v>0</v>
      </c>
      <c r="C73" s="5" t="s">
        <v>0</v>
      </c>
      <c r="D73" s="5" t="s">
        <v>8</v>
      </c>
      <c r="E73" s="5" t="s">
        <v>0</v>
      </c>
      <c r="F73" s="5" t="s">
        <v>7</v>
      </c>
      <c r="G73" s="5" t="s">
        <v>5</v>
      </c>
      <c r="H73" s="5" t="s">
        <v>0</v>
      </c>
      <c r="I73" s="5" t="s">
        <v>6</v>
      </c>
      <c r="J73" s="5" t="s">
        <v>4</v>
      </c>
      <c r="K73" s="5" t="s">
        <v>2</v>
      </c>
      <c r="L73" s="8">
        <f t="shared" si="24"/>
        <v>2.75</v>
      </c>
      <c r="M73" s="8">
        <f t="shared" si="25"/>
        <v>2.75</v>
      </c>
      <c r="N73" s="8">
        <f t="shared" si="30"/>
        <v>2.25</v>
      </c>
      <c r="O73" s="8">
        <f t="shared" si="31"/>
        <v>2.75</v>
      </c>
      <c r="P73" s="8">
        <f t="shared" si="32"/>
        <v>2.5</v>
      </c>
      <c r="Q73" s="8">
        <f t="shared" si="33"/>
        <v>3.25</v>
      </c>
      <c r="R73" s="8">
        <f t="shared" si="26"/>
        <v>2.75</v>
      </c>
      <c r="S73" s="8">
        <f t="shared" si="27"/>
        <v>3</v>
      </c>
      <c r="T73" s="8">
        <f t="shared" si="28"/>
        <v>3.5</v>
      </c>
      <c r="U73" s="8">
        <f t="shared" si="29"/>
        <v>4</v>
      </c>
      <c r="V73" s="9">
        <f t="shared" si="34"/>
        <v>2.95</v>
      </c>
      <c r="W73" s="9"/>
    </row>
    <row r="74" spans="1:23" ht="15.75" thickBot="1" x14ac:dyDescent="0.3">
      <c r="A74" s="4">
        <v>16222120608</v>
      </c>
      <c r="B74" s="5" t="s">
        <v>7</v>
      </c>
      <c r="C74" s="5" t="s">
        <v>0</v>
      </c>
      <c r="D74" s="5" t="s">
        <v>7</v>
      </c>
      <c r="E74" s="5" t="s">
        <v>5</v>
      </c>
      <c r="F74" s="5" t="s">
        <v>6</v>
      </c>
      <c r="G74" s="5" t="s">
        <v>5</v>
      </c>
      <c r="H74" s="5" t="s">
        <v>4</v>
      </c>
      <c r="I74" s="5" t="s">
        <v>6</v>
      </c>
      <c r="J74" s="5" t="s">
        <v>4</v>
      </c>
      <c r="K74" s="5" t="s">
        <v>4</v>
      </c>
      <c r="L74" s="8">
        <f t="shared" si="24"/>
        <v>2.5</v>
      </c>
      <c r="M74" s="8">
        <f t="shared" si="25"/>
        <v>2.75</v>
      </c>
      <c r="N74" s="8">
        <f t="shared" si="30"/>
        <v>2.5</v>
      </c>
      <c r="O74" s="8">
        <f t="shared" si="31"/>
        <v>3.25</v>
      </c>
      <c r="P74" s="8">
        <f t="shared" si="32"/>
        <v>3</v>
      </c>
      <c r="Q74" s="8">
        <f t="shared" si="33"/>
        <v>3.25</v>
      </c>
      <c r="R74" s="8">
        <f t="shared" si="26"/>
        <v>3.5</v>
      </c>
      <c r="S74" s="8">
        <f t="shared" si="27"/>
        <v>3</v>
      </c>
      <c r="T74" s="8">
        <f t="shared" si="28"/>
        <v>3.5</v>
      </c>
      <c r="U74" s="8">
        <f t="shared" si="29"/>
        <v>3.5</v>
      </c>
      <c r="V74" s="9">
        <f t="shared" si="34"/>
        <v>3.0750000000000002</v>
      </c>
      <c r="W74" s="9"/>
    </row>
    <row r="75" spans="1:23" ht="15.75" thickBot="1" x14ac:dyDescent="0.3">
      <c r="A75" s="4">
        <v>16222120609</v>
      </c>
      <c r="B75" s="5" t="s">
        <v>4</v>
      </c>
      <c r="C75" s="5" t="s">
        <v>4</v>
      </c>
      <c r="D75" s="5" t="s">
        <v>4</v>
      </c>
      <c r="E75" s="5" t="s">
        <v>4</v>
      </c>
      <c r="F75" s="5" t="s">
        <v>5</v>
      </c>
      <c r="G75" s="5" t="s">
        <v>6</v>
      </c>
      <c r="H75" s="5" t="s">
        <v>3</v>
      </c>
      <c r="I75" s="5" t="s">
        <v>4</v>
      </c>
      <c r="J75" s="5" t="s">
        <v>3</v>
      </c>
      <c r="K75" s="5" t="s">
        <v>5</v>
      </c>
      <c r="L75" s="8">
        <f t="shared" si="24"/>
        <v>3.5</v>
      </c>
      <c r="M75" s="8">
        <f t="shared" si="25"/>
        <v>3.5</v>
      </c>
      <c r="N75" s="8">
        <f t="shared" si="30"/>
        <v>3.5</v>
      </c>
      <c r="O75" s="8">
        <f t="shared" si="31"/>
        <v>3.5</v>
      </c>
      <c r="P75" s="8">
        <f t="shared" si="32"/>
        <v>3.25</v>
      </c>
      <c r="Q75" s="8">
        <f t="shared" si="33"/>
        <v>3</v>
      </c>
      <c r="R75" s="8">
        <f t="shared" si="26"/>
        <v>3.75</v>
      </c>
      <c r="S75" s="8">
        <f t="shared" si="27"/>
        <v>3.5</v>
      </c>
      <c r="T75" s="8">
        <f t="shared" si="28"/>
        <v>3.75</v>
      </c>
      <c r="U75" s="8">
        <f t="shared" si="29"/>
        <v>3.25</v>
      </c>
      <c r="V75" s="9">
        <f t="shared" si="34"/>
        <v>3.45</v>
      </c>
      <c r="W75" s="9"/>
    </row>
    <row r="76" spans="1:23" ht="15.75" thickBot="1" x14ac:dyDescent="0.3">
      <c r="A76" s="4">
        <v>16222120610</v>
      </c>
      <c r="B76" s="5" t="s">
        <v>6</v>
      </c>
      <c r="C76" s="5" t="s">
        <v>5</v>
      </c>
      <c r="D76" s="5" t="s">
        <v>9</v>
      </c>
      <c r="E76" s="5" t="s">
        <v>5</v>
      </c>
      <c r="F76" s="5" t="s">
        <v>6</v>
      </c>
      <c r="G76" s="5" t="s">
        <v>4</v>
      </c>
      <c r="H76" s="5" t="s">
        <v>4</v>
      </c>
      <c r="I76" s="5" t="s">
        <v>6</v>
      </c>
      <c r="J76" s="5" t="s">
        <v>3</v>
      </c>
      <c r="K76" s="5" t="s">
        <v>5</v>
      </c>
      <c r="L76" s="8">
        <f t="shared" si="24"/>
        <v>3</v>
      </c>
      <c r="M76" s="8">
        <f t="shared" si="25"/>
        <v>3.25</v>
      </c>
      <c r="N76" s="8">
        <f t="shared" si="30"/>
        <v>2</v>
      </c>
      <c r="O76" s="8">
        <f t="shared" si="31"/>
        <v>3.25</v>
      </c>
      <c r="P76" s="8">
        <f t="shared" si="32"/>
        <v>3</v>
      </c>
      <c r="Q76" s="8">
        <f t="shared" si="33"/>
        <v>3.5</v>
      </c>
      <c r="R76" s="8">
        <f t="shared" si="26"/>
        <v>3.5</v>
      </c>
      <c r="S76" s="8">
        <f t="shared" si="27"/>
        <v>3</v>
      </c>
      <c r="T76" s="8">
        <f t="shared" si="28"/>
        <v>3.75</v>
      </c>
      <c r="U76" s="8">
        <f t="shared" si="29"/>
        <v>3.25</v>
      </c>
      <c r="V76" s="9">
        <f t="shared" si="34"/>
        <v>3.15</v>
      </c>
      <c r="W76" s="9"/>
    </row>
    <row r="77" spans="1:23" ht="15.75" thickBot="1" x14ac:dyDescent="0.3">
      <c r="A77" s="4">
        <v>16222120613</v>
      </c>
      <c r="B77" s="5" t="s">
        <v>6</v>
      </c>
      <c r="C77" s="5" t="s">
        <v>0</v>
      </c>
      <c r="D77" s="5" t="s">
        <v>9</v>
      </c>
      <c r="E77" s="5" t="s">
        <v>7</v>
      </c>
      <c r="F77" s="5" t="s">
        <v>7</v>
      </c>
      <c r="G77" s="5" t="s">
        <v>5</v>
      </c>
      <c r="H77" s="5" t="s">
        <v>0</v>
      </c>
      <c r="I77" s="5" t="s">
        <v>4</v>
      </c>
      <c r="J77" s="5" t="s">
        <v>3</v>
      </c>
      <c r="K77" s="5" t="s">
        <v>4</v>
      </c>
      <c r="L77" s="8">
        <f t="shared" si="24"/>
        <v>3</v>
      </c>
      <c r="M77" s="8">
        <f t="shared" si="25"/>
        <v>2.75</v>
      </c>
      <c r="N77" s="8">
        <f t="shared" si="30"/>
        <v>2</v>
      </c>
      <c r="O77" s="8">
        <f t="shared" si="31"/>
        <v>2.5</v>
      </c>
      <c r="P77" s="8">
        <f t="shared" si="32"/>
        <v>2.5</v>
      </c>
      <c r="Q77" s="8">
        <f t="shared" si="33"/>
        <v>3.25</v>
      </c>
      <c r="R77" s="8">
        <f t="shared" si="26"/>
        <v>2.75</v>
      </c>
      <c r="S77" s="8">
        <f t="shared" si="27"/>
        <v>3.5</v>
      </c>
      <c r="T77" s="8">
        <f t="shared" si="28"/>
        <v>3.75</v>
      </c>
      <c r="U77" s="8">
        <f t="shared" si="29"/>
        <v>3.5</v>
      </c>
      <c r="V77" s="9">
        <f t="shared" si="34"/>
        <v>2.95</v>
      </c>
      <c r="W77" s="9"/>
    </row>
    <row r="78" spans="1:23" ht="15.75" thickBot="1" x14ac:dyDescent="0.3">
      <c r="A78" s="4">
        <v>16222120616</v>
      </c>
      <c r="B78" s="5" t="s">
        <v>0</v>
      </c>
      <c r="C78" s="5" t="s">
        <v>6</v>
      </c>
      <c r="D78" s="5" t="s">
        <v>7</v>
      </c>
      <c r="E78" s="5" t="s">
        <v>0</v>
      </c>
      <c r="F78" s="5" t="s">
        <v>7</v>
      </c>
      <c r="G78" s="5" t="s">
        <v>5</v>
      </c>
      <c r="H78" s="5" t="s">
        <v>5</v>
      </c>
      <c r="I78" s="5" t="s">
        <v>8</v>
      </c>
      <c r="J78" s="5" t="s">
        <v>3</v>
      </c>
      <c r="K78" s="5" t="s">
        <v>4</v>
      </c>
      <c r="L78" s="8">
        <f t="shared" si="24"/>
        <v>2.75</v>
      </c>
      <c r="M78" s="8">
        <f t="shared" si="25"/>
        <v>3</v>
      </c>
      <c r="N78" s="8">
        <f t="shared" si="30"/>
        <v>2.5</v>
      </c>
      <c r="O78" s="8">
        <f t="shared" si="31"/>
        <v>2.75</v>
      </c>
      <c r="P78" s="8">
        <f t="shared" si="32"/>
        <v>2.5</v>
      </c>
      <c r="Q78" s="8">
        <f t="shared" si="33"/>
        <v>3.25</v>
      </c>
      <c r="R78" s="8">
        <f t="shared" si="26"/>
        <v>3.25</v>
      </c>
      <c r="S78" s="8">
        <f t="shared" si="27"/>
        <v>2.25</v>
      </c>
      <c r="T78" s="8">
        <f t="shared" si="28"/>
        <v>3.75</v>
      </c>
      <c r="U78" s="8">
        <f t="shared" si="29"/>
        <v>3.5</v>
      </c>
      <c r="V78" s="9">
        <f t="shared" si="34"/>
        <v>2.95</v>
      </c>
      <c r="W78" s="9"/>
    </row>
    <row r="79" spans="1:23" ht="15.75" thickBot="1" x14ac:dyDescent="0.3">
      <c r="A79" s="4">
        <v>16222120617</v>
      </c>
      <c r="B79" s="5" t="s">
        <v>0</v>
      </c>
      <c r="C79" s="5" t="s">
        <v>6</v>
      </c>
      <c r="D79" s="5" t="s">
        <v>8</v>
      </c>
      <c r="E79" s="5" t="s">
        <v>0</v>
      </c>
      <c r="F79" s="5" t="s">
        <v>7</v>
      </c>
      <c r="G79" s="5" t="s">
        <v>4</v>
      </c>
      <c r="H79" s="5" t="s">
        <v>5</v>
      </c>
      <c r="I79" s="5" t="s">
        <v>9</v>
      </c>
      <c r="J79" s="5" t="s">
        <v>4</v>
      </c>
      <c r="K79" s="5" t="s">
        <v>3</v>
      </c>
      <c r="L79" s="8">
        <f t="shared" si="24"/>
        <v>2.75</v>
      </c>
      <c r="M79" s="8">
        <f t="shared" si="25"/>
        <v>3</v>
      </c>
      <c r="N79" s="8">
        <f t="shared" si="30"/>
        <v>2.25</v>
      </c>
      <c r="O79" s="8">
        <f t="shared" si="31"/>
        <v>2.75</v>
      </c>
      <c r="P79" s="8">
        <f t="shared" si="32"/>
        <v>2.5</v>
      </c>
      <c r="Q79" s="8">
        <f t="shared" si="33"/>
        <v>3.5</v>
      </c>
      <c r="R79" s="8">
        <f t="shared" si="26"/>
        <v>3.25</v>
      </c>
      <c r="S79" s="8">
        <f t="shared" si="27"/>
        <v>2</v>
      </c>
      <c r="T79" s="8">
        <f t="shared" si="28"/>
        <v>3.5</v>
      </c>
      <c r="U79" s="8">
        <f t="shared" si="29"/>
        <v>3.75</v>
      </c>
      <c r="V79" s="9">
        <f t="shared" si="34"/>
        <v>2.9249999999999998</v>
      </c>
      <c r="W79" s="9"/>
    </row>
    <row r="80" spans="1:23" ht="15.75" thickBot="1" x14ac:dyDescent="0.3">
      <c r="A80" s="4">
        <v>16222120618</v>
      </c>
      <c r="B80" s="5" t="s">
        <v>7</v>
      </c>
      <c r="C80" s="5" t="s">
        <v>0</v>
      </c>
      <c r="D80" s="5" t="s">
        <v>8</v>
      </c>
      <c r="E80" s="5" t="s">
        <v>6</v>
      </c>
      <c r="F80" s="5" t="s">
        <v>0</v>
      </c>
      <c r="G80" s="5" t="s">
        <v>8</v>
      </c>
      <c r="H80" s="5" t="s">
        <v>5</v>
      </c>
      <c r="I80" s="5" t="s">
        <v>0</v>
      </c>
      <c r="J80" s="5" t="s">
        <v>3</v>
      </c>
      <c r="K80" s="5" t="s">
        <v>5</v>
      </c>
      <c r="L80" s="8">
        <f t="shared" si="24"/>
        <v>2.5</v>
      </c>
      <c r="M80" s="8">
        <f t="shared" si="25"/>
        <v>2.75</v>
      </c>
      <c r="N80" s="8">
        <f t="shared" si="30"/>
        <v>2.25</v>
      </c>
      <c r="O80" s="8">
        <f t="shared" si="31"/>
        <v>3</v>
      </c>
      <c r="P80" s="8">
        <f t="shared" si="32"/>
        <v>2.75</v>
      </c>
      <c r="Q80" s="8">
        <f t="shared" si="33"/>
        <v>2.25</v>
      </c>
      <c r="R80" s="8">
        <f t="shared" si="26"/>
        <v>3.25</v>
      </c>
      <c r="S80" s="8">
        <f t="shared" si="27"/>
        <v>2.75</v>
      </c>
      <c r="T80" s="8">
        <f t="shared" si="28"/>
        <v>3.75</v>
      </c>
      <c r="U80" s="8">
        <f t="shared" si="29"/>
        <v>3.25</v>
      </c>
      <c r="V80" s="9">
        <f t="shared" si="34"/>
        <v>2.85</v>
      </c>
      <c r="W80" s="9"/>
    </row>
    <row r="81" spans="1:23" ht="15.75" thickBot="1" x14ac:dyDescent="0.3">
      <c r="A81" s="4">
        <v>16222120621</v>
      </c>
      <c r="B81" s="5" t="s">
        <v>6</v>
      </c>
      <c r="C81" s="5" t="s">
        <v>6</v>
      </c>
      <c r="D81" s="5" t="s">
        <v>8</v>
      </c>
      <c r="E81" s="5" t="s">
        <v>6</v>
      </c>
      <c r="F81" s="5" t="s">
        <v>7</v>
      </c>
      <c r="G81" s="5" t="s">
        <v>6</v>
      </c>
      <c r="H81" s="5" t="s">
        <v>6</v>
      </c>
      <c r="I81" s="5" t="s">
        <v>0</v>
      </c>
      <c r="J81" s="5" t="s">
        <v>5</v>
      </c>
      <c r="K81" s="5" t="s">
        <v>2</v>
      </c>
      <c r="L81" s="8">
        <f t="shared" si="24"/>
        <v>3</v>
      </c>
      <c r="M81" s="8">
        <f t="shared" si="25"/>
        <v>3</v>
      </c>
      <c r="N81" s="8">
        <f t="shared" si="30"/>
        <v>2.25</v>
      </c>
      <c r="O81" s="8">
        <f t="shared" si="31"/>
        <v>3</v>
      </c>
      <c r="P81" s="8">
        <f t="shared" si="32"/>
        <v>2.5</v>
      </c>
      <c r="Q81" s="8">
        <f t="shared" si="33"/>
        <v>3</v>
      </c>
      <c r="R81" s="8">
        <f t="shared" si="26"/>
        <v>3</v>
      </c>
      <c r="S81" s="8">
        <f t="shared" si="27"/>
        <v>2.75</v>
      </c>
      <c r="T81" s="8">
        <f t="shared" si="28"/>
        <v>3.25</v>
      </c>
      <c r="U81" s="8">
        <f t="shared" si="29"/>
        <v>4</v>
      </c>
      <c r="V81" s="9">
        <f t="shared" si="34"/>
        <v>2.9750000000000001</v>
      </c>
      <c r="W81" s="9"/>
    </row>
    <row r="82" spans="1:23" ht="15.75" thickBot="1" x14ac:dyDescent="0.3">
      <c r="A82" s="4">
        <v>16222120622</v>
      </c>
      <c r="B82" s="5" t="s">
        <v>6</v>
      </c>
      <c r="C82" s="5" t="s">
        <v>3</v>
      </c>
      <c r="D82" s="5" t="s">
        <v>7</v>
      </c>
      <c r="E82" s="5" t="s">
        <v>4</v>
      </c>
      <c r="F82" s="5" t="s">
        <v>6</v>
      </c>
      <c r="G82" s="5" t="s">
        <v>2</v>
      </c>
      <c r="H82" s="5" t="s">
        <v>6</v>
      </c>
      <c r="I82" s="5" t="s">
        <v>6</v>
      </c>
      <c r="J82" s="5" t="s">
        <v>3</v>
      </c>
      <c r="K82" s="5" t="s">
        <v>3</v>
      </c>
      <c r="L82" s="8">
        <f t="shared" si="24"/>
        <v>3</v>
      </c>
      <c r="M82" s="8">
        <f t="shared" si="25"/>
        <v>3.75</v>
      </c>
      <c r="N82" s="8">
        <f t="shared" si="30"/>
        <v>2.5</v>
      </c>
      <c r="O82" s="8">
        <f t="shared" si="31"/>
        <v>3.5</v>
      </c>
      <c r="P82" s="8">
        <f t="shared" si="32"/>
        <v>3</v>
      </c>
      <c r="Q82" s="8">
        <f t="shared" si="33"/>
        <v>4</v>
      </c>
      <c r="R82" s="8">
        <f t="shared" si="26"/>
        <v>3</v>
      </c>
      <c r="S82" s="8">
        <f t="shared" si="27"/>
        <v>3</v>
      </c>
      <c r="T82" s="8">
        <f t="shared" si="28"/>
        <v>3.75</v>
      </c>
      <c r="U82" s="8">
        <f t="shared" si="29"/>
        <v>3.75</v>
      </c>
      <c r="V82" s="9">
        <f t="shared" si="34"/>
        <v>3.3250000000000002</v>
      </c>
      <c r="W82" s="9"/>
    </row>
    <row r="83" spans="1:23" ht="15.75" thickBot="1" x14ac:dyDescent="0.3">
      <c r="A83" s="4">
        <v>16222120623</v>
      </c>
      <c r="B83" s="5" t="s">
        <v>6</v>
      </c>
      <c r="C83" s="5" t="s">
        <v>5</v>
      </c>
      <c r="D83" s="5" t="s">
        <v>7</v>
      </c>
      <c r="E83" s="5" t="s">
        <v>5</v>
      </c>
      <c r="F83" s="5" t="s">
        <v>3</v>
      </c>
      <c r="G83" s="5" t="s">
        <v>2</v>
      </c>
      <c r="H83" s="5" t="s">
        <v>6</v>
      </c>
      <c r="I83" s="5" t="s">
        <v>4</v>
      </c>
      <c r="J83" s="5" t="s">
        <v>3</v>
      </c>
      <c r="K83" s="5" t="s">
        <v>4</v>
      </c>
      <c r="L83" s="8">
        <f t="shared" si="24"/>
        <v>3</v>
      </c>
      <c r="M83" s="8">
        <f t="shared" si="25"/>
        <v>3.25</v>
      </c>
      <c r="N83" s="8">
        <f t="shared" si="30"/>
        <v>2.5</v>
      </c>
      <c r="O83" s="8">
        <f t="shared" si="31"/>
        <v>3.25</v>
      </c>
      <c r="P83" s="8">
        <f t="shared" si="32"/>
        <v>3.75</v>
      </c>
      <c r="Q83" s="8">
        <f t="shared" si="33"/>
        <v>4</v>
      </c>
      <c r="R83" s="8">
        <f t="shared" si="26"/>
        <v>3</v>
      </c>
      <c r="S83" s="8">
        <f t="shared" si="27"/>
        <v>3.5</v>
      </c>
      <c r="T83" s="8">
        <f t="shared" si="28"/>
        <v>3.75</v>
      </c>
      <c r="U83" s="8">
        <f t="shared" si="29"/>
        <v>3.5</v>
      </c>
      <c r="V83" s="9">
        <f t="shared" si="34"/>
        <v>3.35</v>
      </c>
      <c r="W83" s="9"/>
    </row>
    <row r="84" spans="1:23" ht="15.75" thickBot="1" x14ac:dyDescent="0.3">
      <c r="A84" s="4">
        <v>16222120625</v>
      </c>
      <c r="B84" s="5" t="s">
        <v>0</v>
      </c>
      <c r="C84" s="5" t="s">
        <v>6</v>
      </c>
      <c r="D84" s="5" t="s">
        <v>5</v>
      </c>
      <c r="E84" s="5" t="s">
        <v>5</v>
      </c>
      <c r="F84" s="5" t="s">
        <v>6</v>
      </c>
      <c r="G84" s="5" t="s">
        <v>0</v>
      </c>
      <c r="H84" s="5" t="s">
        <v>5</v>
      </c>
      <c r="I84" s="5" t="s">
        <v>6</v>
      </c>
      <c r="J84" s="5" t="s">
        <v>4</v>
      </c>
      <c r="K84" s="5" t="s">
        <v>5</v>
      </c>
      <c r="L84" s="8">
        <f t="shared" ref="L84:L142" si="35">IF(B84="a+",4,IF(B84="a",3.75,IF(B84="a-",3.5,IF(B84="b+",3.25,IF(B84="b",3,IF(B84="b-",2.75,IF(B84="c+",2.5,IF(B84="c",2.25,IF(B84="d",2,IF(B84="f",0,IF(B84="Absent","Ab")))))))))))</f>
        <v>2.75</v>
      </c>
      <c r="M84" s="8">
        <f t="shared" ref="M84:M142" si="36">IF(C84="a+",4,IF(C84="a",3.75,IF(C84="a-",3.5,IF(C84="b+",3.25,IF(C84="b",3,IF(C84="b-",2.75,IF(C84="c+",2.5,IF(C84="c",2.25,IF(C84="d",2,IF(C84="f",0,IF(C84="Absent","Ab")))))))))))</f>
        <v>3</v>
      </c>
      <c r="N84" s="8">
        <f t="shared" si="30"/>
        <v>3.25</v>
      </c>
      <c r="O84" s="8">
        <f t="shared" si="31"/>
        <v>3.25</v>
      </c>
      <c r="P84" s="8">
        <f t="shared" si="32"/>
        <v>3</v>
      </c>
      <c r="Q84" s="8">
        <f t="shared" si="33"/>
        <v>2.75</v>
      </c>
      <c r="R84" s="8">
        <f t="shared" ref="R84:R142" si="37">IF(H84="a+",4,IF(H84="a",3.75,IF(H84="a-",3.5,IF(H84="b+",3.25,IF(H84="b",3,IF(H84="b-",2.75,IF(H84="c+",2.5,IF(H84="c",2.25,IF(H84="d",2,IF(H84="f",0,IF(H84="Absent","Ab")))))))))))</f>
        <v>3.25</v>
      </c>
      <c r="S84" s="8">
        <f t="shared" ref="S84:S142" si="38">IF(I84="a+",4,IF(I84="a",3.75,IF(I84="a-",3.5,IF(I84="b+",3.25,IF(I84="b",3,IF(I84="b-",2.75,IF(I84="c+",2.5,IF(I84="c",2.25,IF(I84="d",2,IF(I84="f",0,IF(I84="Absent","Ab")))))))))))</f>
        <v>3</v>
      </c>
      <c r="T84" s="8">
        <f t="shared" ref="T84:T142" si="39">IF(J84="a+",4,IF(J84="a",3.75,IF(J84="a-",3.5,IF(J84="b+",3.25,IF(J84="b",3,IF(J84="b-",2.75,IF(J84="c+",2.5,IF(J84="c",2.25,IF(J84="d",2,IF(J84="f",0,IF(J84="Absent","Ab")))))))))))</f>
        <v>3.5</v>
      </c>
      <c r="U84" s="8">
        <f t="shared" ref="U84:U142" si="40">IF(K84="a+",4,IF(K84="a",3.75,IF(K84="a-",3.5,IF(K84="b+",3.25,IF(K84="b",3,IF(K84="b-",2.75,IF(K84="c+",2.5,IF(K84="c",2.25,IF(K84="d",2,IF(K84="f",0,IF(K84="Absent","Ab")))))))))))</f>
        <v>3.25</v>
      </c>
      <c r="V84" s="9">
        <f t="shared" si="34"/>
        <v>3.1</v>
      </c>
      <c r="W84" s="9"/>
    </row>
    <row r="85" spans="1:23" ht="15.75" thickBot="1" x14ac:dyDescent="0.3">
      <c r="A85" s="4">
        <v>16222120626</v>
      </c>
      <c r="B85" s="5" t="s">
        <v>5</v>
      </c>
      <c r="C85" s="5" t="s">
        <v>4</v>
      </c>
      <c r="D85" s="5" t="s">
        <v>0</v>
      </c>
      <c r="E85" s="5" t="s">
        <v>4</v>
      </c>
      <c r="F85" s="5" t="s">
        <v>6</v>
      </c>
      <c r="G85" s="5" t="s">
        <v>6</v>
      </c>
      <c r="H85" s="5" t="s">
        <v>3</v>
      </c>
      <c r="I85" s="5" t="s">
        <v>5</v>
      </c>
      <c r="J85" s="5" t="s">
        <v>4</v>
      </c>
      <c r="K85" s="5" t="s">
        <v>5</v>
      </c>
      <c r="L85" s="8">
        <f t="shared" si="35"/>
        <v>3.25</v>
      </c>
      <c r="M85" s="8">
        <f t="shared" si="36"/>
        <v>3.5</v>
      </c>
      <c r="N85" s="8">
        <f t="shared" si="30"/>
        <v>2.75</v>
      </c>
      <c r="O85" s="8">
        <f t="shared" si="31"/>
        <v>3.5</v>
      </c>
      <c r="P85" s="8">
        <f t="shared" si="32"/>
        <v>3</v>
      </c>
      <c r="Q85" s="8">
        <f t="shared" si="33"/>
        <v>3</v>
      </c>
      <c r="R85" s="8">
        <f t="shared" si="37"/>
        <v>3.75</v>
      </c>
      <c r="S85" s="8">
        <f t="shared" si="38"/>
        <v>3.25</v>
      </c>
      <c r="T85" s="8">
        <f t="shared" si="39"/>
        <v>3.5</v>
      </c>
      <c r="U85" s="8">
        <f t="shared" si="40"/>
        <v>3.25</v>
      </c>
      <c r="V85" s="9">
        <f t="shared" si="34"/>
        <v>3.2749999999999999</v>
      </c>
      <c r="W85" s="9"/>
    </row>
    <row r="86" spans="1:23" ht="15.75" thickBot="1" x14ac:dyDescent="0.3">
      <c r="A86" s="4">
        <v>16222120630</v>
      </c>
      <c r="B86" s="5" t="s">
        <v>0</v>
      </c>
      <c r="C86" s="5" t="s">
        <v>6</v>
      </c>
      <c r="D86" s="5" t="s">
        <v>7</v>
      </c>
      <c r="E86" s="5" t="s">
        <v>6</v>
      </c>
      <c r="F86" s="5" t="s">
        <v>7</v>
      </c>
      <c r="G86" s="5" t="s">
        <v>6</v>
      </c>
      <c r="H86" s="5" t="s">
        <v>6</v>
      </c>
      <c r="I86" s="5" t="s">
        <v>0</v>
      </c>
      <c r="J86" s="5" t="s">
        <v>4</v>
      </c>
      <c r="K86" s="5" t="s">
        <v>5</v>
      </c>
      <c r="L86" s="8">
        <f t="shared" si="35"/>
        <v>2.75</v>
      </c>
      <c r="M86" s="8">
        <f t="shared" si="36"/>
        <v>3</v>
      </c>
      <c r="N86" s="8">
        <f t="shared" si="30"/>
        <v>2.5</v>
      </c>
      <c r="O86" s="8">
        <f t="shared" si="31"/>
        <v>3</v>
      </c>
      <c r="P86" s="8">
        <f t="shared" si="32"/>
        <v>2.5</v>
      </c>
      <c r="Q86" s="8">
        <f t="shared" si="33"/>
        <v>3</v>
      </c>
      <c r="R86" s="8">
        <f t="shared" si="37"/>
        <v>3</v>
      </c>
      <c r="S86" s="8">
        <f t="shared" si="38"/>
        <v>2.75</v>
      </c>
      <c r="T86" s="8">
        <f t="shared" si="39"/>
        <v>3.5</v>
      </c>
      <c r="U86" s="8">
        <f t="shared" si="40"/>
        <v>3.25</v>
      </c>
      <c r="V86" s="9">
        <f t="shared" si="34"/>
        <v>2.9249999999999998</v>
      </c>
      <c r="W86" s="9"/>
    </row>
    <row r="87" spans="1:23" ht="15.75" thickBot="1" x14ac:dyDescent="0.3">
      <c r="A87" s="4">
        <v>16222120631</v>
      </c>
      <c r="B87" s="5" t="s">
        <v>6</v>
      </c>
      <c r="C87" s="5" t="s">
        <v>6</v>
      </c>
      <c r="D87" s="5" t="s">
        <v>6</v>
      </c>
      <c r="E87" s="5" t="s">
        <v>6</v>
      </c>
      <c r="F87" s="5" t="s">
        <v>7</v>
      </c>
      <c r="G87" s="5" t="s">
        <v>6</v>
      </c>
      <c r="H87" s="5" t="s">
        <v>0</v>
      </c>
      <c r="I87" s="5" t="s">
        <v>6</v>
      </c>
      <c r="J87" s="5" t="s">
        <v>3</v>
      </c>
      <c r="K87" s="5" t="s">
        <v>4</v>
      </c>
      <c r="L87" s="8">
        <f t="shared" si="35"/>
        <v>3</v>
      </c>
      <c r="M87" s="8">
        <f t="shared" si="36"/>
        <v>3</v>
      </c>
      <c r="N87" s="8">
        <f t="shared" si="30"/>
        <v>3</v>
      </c>
      <c r="O87" s="8">
        <f t="shared" si="31"/>
        <v>3</v>
      </c>
      <c r="P87" s="8">
        <f t="shared" si="32"/>
        <v>2.5</v>
      </c>
      <c r="Q87" s="8">
        <f t="shared" si="33"/>
        <v>3</v>
      </c>
      <c r="R87" s="8">
        <f t="shared" si="37"/>
        <v>2.75</v>
      </c>
      <c r="S87" s="8">
        <f t="shared" si="38"/>
        <v>3</v>
      </c>
      <c r="T87" s="8">
        <f t="shared" si="39"/>
        <v>3.75</v>
      </c>
      <c r="U87" s="8">
        <f t="shared" si="40"/>
        <v>3.5</v>
      </c>
      <c r="V87" s="9">
        <f t="shared" si="34"/>
        <v>3.05</v>
      </c>
      <c r="W87" s="9"/>
    </row>
    <row r="88" spans="1:23" ht="15.75" thickBot="1" x14ac:dyDescent="0.3">
      <c r="A88" s="4">
        <v>16222120633</v>
      </c>
      <c r="B88" s="5" t="s">
        <v>5</v>
      </c>
      <c r="C88" s="5" t="s">
        <v>7</v>
      </c>
      <c r="D88" s="5" t="s">
        <v>4</v>
      </c>
      <c r="E88" s="5" t="s">
        <v>6</v>
      </c>
      <c r="F88" s="5" t="s">
        <v>0</v>
      </c>
      <c r="G88" s="5" t="s">
        <v>6</v>
      </c>
      <c r="H88" s="5" t="s">
        <v>3</v>
      </c>
      <c r="I88" s="5" t="s">
        <v>6</v>
      </c>
      <c r="J88" s="5" t="s">
        <v>4</v>
      </c>
      <c r="K88" s="5" t="s">
        <v>5</v>
      </c>
      <c r="L88" s="8">
        <f t="shared" si="35"/>
        <v>3.25</v>
      </c>
      <c r="M88" s="8">
        <f t="shared" si="36"/>
        <v>2.5</v>
      </c>
      <c r="N88" s="8">
        <f t="shared" si="30"/>
        <v>3.5</v>
      </c>
      <c r="O88" s="8">
        <f t="shared" si="31"/>
        <v>3</v>
      </c>
      <c r="P88" s="8">
        <f t="shared" si="32"/>
        <v>2.75</v>
      </c>
      <c r="Q88" s="8">
        <f t="shared" si="33"/>
        <v>3</v>
      </c>
      <c r="R88" s="8">
        <f t="shared" si="37"/>
        <v>3.75</v>
      </c>
      <c r="S88" s="8">
        <f t="shared" si="38"/>
        <v>3</v>
      </c>
      <c r="T88" s="8">
        <f t="shared" si="39"/>
        <v>3.5</v>
      </c>
      <c r="U88" s="8">
        <f t="shared" si="40"/>
        <v>3.25</v>
      </c>
      <c r="V88" s="9">
        <f t="shared" si="34"/>
        <v>3.15</v>
      </c>
      <c r="W88" s="9"/>
    </row>
    <row r="89" spans="1:23" ht="15.75" thickBot="1" x14ac:dyDescent="0.3">
      <c r="A89" s="4">
        <v>16222120634</v>
      </c>
      <c r="B89" s="5" t="s">
        <v>6</v>
      </c>
      <c r="C89" s="5" t="s">
        <v>7</v>
      </c>
      <c r="D89" s="5" t="s">
        <v>5</v>
      </c>
      <c r="E89" s="5" t="s">
        <v>0</v>
      </c>
      <c r="F89" s="5" t="s">
        <v>0</v>
      </c>
      <c r="G89" s="5" t="s">
        <v>8</v>
      </c>
      <c r="H89" s="5" t="s">
        <v>6</v>
      </c>
      <c r="I89" s="5" t="s">
        <v>7</v>
      </c>
      <c r="J89" s="5" t="s">
        <v>5</v>
      </c>
      <c r="K89" s="5" t="s">
        <v>5</v>
      </c>
      <c r="L89" s="8">
        <f t="shared" si="35"/>
        <v>3</v>
      </c>
      <c r="M89" s="8">
        <f t="shared" si="36"/>
        <v>2.5</v>
      </c>
      <c r="N89" s="8">
        <f t="shared" si="30"/>
        <v>3.25</v>
      </c>
      <c r="O89" s="8">
        <f t="shared" si="31"/>
        <v>2.75</v>
      </c>
      <c r="P89" s="8">
        <f t="shared" si="32"/>
        <v>2.75</v>
      </c>
      <c r="Q89" s="8">
        <f t="shared" si="33"/>
        <v>2.25</v>
      </c>
      <c r="R89" s="8">
        <f t="shared" si="37"/>
        <v>3</v>
      </c>
      <c r="S89" s="8">
        <f t="shared" si="38"/>
        <v>2.5</v>
      </c>
      <c r="T89" s="8">
        <f t="shared" si="39"/>
        <v>3.25</v>
      </c>
      <c r="U89" s="8">
        <f t="shared" si="40"/>
        <v>3.25</v>
      </c>
      <c r="V89" s="9">
        <f t="shared" si="34"/>
        <v>2.85</v>
      </c>
      <c r="W89" s="9"/>
    </row>
    <row r="90" spans="1:23" ht="15.75" thickBot="1" x14ac:dyDescent="0.3">
      <c r="A90" s="4">
        <v>16222120635</v>
      </c>
      <c r="B90" s="5" t="s">
        <v>0</v>
      </c>
      <c r="C90" s="5" t="s">
        <v>6</v>
      </c>
      <c r="D90" s="5" t="s">
        <v>9</v>
      </c>
      <c r="E90" s="5" t="s">
        <v>0</v>
      </c>
      <c r="F90" s="5" t="s">
        <v>0</v>
      </c>
      <c r="G90" s="5" t="s">
        <v>4</v>
      </c>
      <c r="H90" s="5" t="s">
        <v>8</v>
      </c>
      <c r="I90" s="5" t="s">
        <v>6</v>
      </c>
      <c r="J90" s="5" t="s">
        <v>3</v>
      </c>
      <c r="K90" s="5" t="s">
        <v>3</v>
      </c>
      <c r="L90" s="8">
        <f t="shared" si="35"/>
        <v>2.75</v>
      </c>
      <c r="M90" s="8">
        <f t="shared" si="36"/>
        <v>3</v>
      </c>
      <c r="N90" s="8">
        <f t="shared" si="30"/>
        <v>2</v>
      </c>
      <c r="O90" s="8">
        <f t="shared" si="31"/>
        <v>2.75</v>
      </c>
      <c r="P90" s="8">
        <f t="shared" si="32"/>
        <v>2.75</v>
      </c>
      <c r="Q90" s="8">
        <f t="shared" si="33"/>
        <v>3.5</v>
      </c>
      <c r="R90" s="8">
        <f t="shared" si="37"/>
        <v>2.25</v>
      </c>
      <c r="S90" s="8">
        <f t="shared" si="38"/>
        <v>3</v>
      </c>
      <c r="T90" s="8">
        <f t="shared" si="39"/>
        <v>3.75</v>
      </c>
      <c r="U90" s="8">
        <f t="shared" si="40"/>
        <v>3.75</v>
      </c>
      <c r="V90" s="9">
        <f t="shared" si="34"/>
        <v>2.95</v>
      </c>
      <c r="W90" s="9"/>
    </row>
    <row r="91" spans="1:23" ht="15.75" thickBot="1" x14ac:dyDescent="0.3">
      <c r="A91" s="4">
        <v>16222120636</v>
      </c>
      <c r="B91" s="5" t="s">
        <v>0</v>
      </c>
      <c r="C91" s="5" t="s">
        <v>0</v>
      </c>
      <c r="D91" s="5" t="s">
        <v>5</v>
      </c>
      <c r="E91" s="5" t="s">
        <v>6</v>
      </c>
      <c r="F91" s="5" t="s">
        <v>0</v>
      </c>
      <c r="G91" s="5" t="s">
        <v>6</v>
      </c>
      <c r="H91" s="5" t="s">
        <v>4</v>
      </c>
      <c r="I91" s="5" t="s">
        <v>0</v>
      </c>
      <c r="J91" s="5" t="s">
        <v>4</v>
      </c>
      <c r="K91" s="5" t="s">
        <v>3</v>
      </c>
      <c r="L91" s="8">
        <f t="shared" si="35"/>
        <v>2.75</v>
      </c>
      <c r="M91" s="8">
        <f t="shared" si="36"/>
        <v>2.75</v>
      </c>
      <c r="N91" s="8">
        <f t="shared" si="30"/>
        <v>3.25</v>
      </c>
      <c r="O91" s="8">
        <f t="shared" si="31"/>
        <v>3</v>
      </c>
      <c r="P91" s="8">
        <f t="shared" si="32"/>
        <v>2.75</v>
      </c>
      <c r="Q91" s="8">
        <f t="shared" si="33"/>
        <v>3</v>
      </c>
      <c r="R91" s="8">
        <f t="shared" si="37"/>
        <v>3.5</v>
      </c>
      <c r="S91" s="8">
        <f t="shared" si="38"/>
        <v>2.75</v>
      </c>
      <c r="T91" s="8">
        <f t="shared" si="39"/>
        <v>3.5</v>
      </c>
      <c r="U91" s="8">
        <f t="shared" si="40"/>
        <v>3.75</v>
      </c>
      <c r="V91" s="9">
        <f t="shared" si="34"/>
        <v>3.1</v>
      </c>
      <c r="W91" s="9"/>
    </row>
    <row r="92" spans="1:23" ht="15.75" thickBot="1" x14ac:dyDescent="0.3">
      <c r="A92" s="4">
        <v>16222120637</v>
      </c>
      <c r="B92" s="5" t="s">
        <v>5</v>
      </c>
      <c r="C92" s="5" t="s">
        <v>5</v>
      </c>
      <c r="D92" s="5" t="s">
        <v>5</v>
      </c>
      <c r="E92" s="5" t="s">
        <v>5</v>
      </c>
      <c r="F92" s="5" t="s">
        <v>6</v>
      </c>
      <c r="G92" s="5" t="s">
        <v>6</v>
      </c>
      <c r="H92" s="5" t="s">
        <v>4</v>
      </c>
      <c r="I92" s="5" t="s">
        <v>6</v>
      </c>
      <c r="J92" s="5" t="s">
        <v>4</v>
      </c>
      <c r="K92" s="5" t="s">
        <v>4</v>
      </c>
      <c r="L92" s="8">
        <f t="shared" si="35"/>
        <v>3.25</v>
      </c>
      <c r="M92" s="8">
        <f t="shared" si="36"/>
        <v>3.25</v>
      </c>
      <c r="N92" s="8">
        <f t="shared" si="30"/>
        <v>3.25</v>
      </c>
      <c r="O92" s="8">
        <f t="shared" si="31"/>
        <v>3.25</v>
      </c>
      <c r="P92" s="8">
        <f t="shared" si="32"/>
        <v>3</v>
      </c>
      <c r="Q92" s="8">
        <f t="shared" si="33"/>
        <v>3</v>
      </c>
      <c r="R92" s="8">
        <f t="shared" si="37"/>
        <v>3.5</v>
      </c>
      <c r="S92" s="8">
        <f t="shared" si="38"/>
        <v>3</v>
      </c>
      <c r="T92" s="8">
        <f t="shared" si="39"/>
        <v>3.5</v>
      </c>
      <c r="U92" s="8">
        <f t="shared" si="40"/>
        <v>3.5</v>
      </c>
      <c r="V92" s="9">
        <f t="shared" si="34"/>
        <v>3.25</v>
      </c>
      <c r="W92" s="9"/>
    </row>
    <row r="93" spans="1:23" ht="15.75" thickBot="1" x14ac:dyDescent="0.3">
      <c r="A93" s="4">
        <v>16222120638</v>
      </c>
      <c r="B93" s="5" t="s">
        <v>4</v>
      </c>
      <c r="C93" s="5" t="s">
        <v>4</v>
      </c>
      <c r="D93" s="5" t="s">
        <v>5</v>
      </c>
      <c r="E93" s="5" t="s">
        <v>4</v>
      </c>
      <c r="F93" s="5" t="s">
        <v>6</v>
      </c>
      <c r="G93" s="5" t="s">
        <v>4</v>
      </c>
      <c r="H93" s="5" t="s">
        <v>4</v>
      </c>
      <c r="I93" s="5" t="s">
        <v>4</v>
      </c>
      <c r="J93" s="5" t="s">
        <v>4</v>
      </c>
      <c r="K93" s="5" t="s">
        <v>5</v>
      </c>
      <c r="L93" s="8">
        <f t="shared" si="35"/>
        <v>3.5</v>
      </c>
      <c r="M93" s="8">
        <f t="shared" si="36"/>
        <v>3.5</v>
      </c>
      <c r="N93" s="8">
        <f t="shared" si="30"/>
        <v>3.25</v>
      </c>
      <c r="O93" s="8">
        <f t="shared" si="31"/>
        <v>3.5</v>
      </c>
      <c r="P93" s="8">
        <f t="shared" si="32"/>
        <v>3</v>
      </c>
      <c r="Q93" s="8">
        <f t="shared" si="33"/>
        <v>3.5</v>
      </c>
      <c r="R93" s="8">
        <f t="shared" si="37"/>
        <v>3.5</v>
      </c>
      <c r="S93" s="8">
        <f t="shared" si="38"/>
        <v>3.5</v>
      </c>
      <c r="T93" s="8">
        <f t="shared" si="39"/>
        <v>3.5</v>
      </c>
      <c r="U93" s="8">
        <f t="shared" si="40"/>
        <v>3.25</v>
      </c>
      <c r="V93" s="9">
        <f t="shared" si="34"/>
        <v>3.4</v>
      </c>
      <c r="W93" s="9"/>
    </row>
    <row r="94" spans="1:23" ht="15.75" thickBot="1" x14ac:dyDescent="0.3">
      <c r="A94" s="4">
        <v>16222120646</v>
      </c>
      <c r="B94" s="5" t="s">
        <v>6</v>
      </c>
      <c r="C94" s="5" t="s">
        <v>5</v>
      </c>
      <c r="D94" s="5" t="s">
        <v>6</v>
      </c>
      <c r="E94" s="5" t="s">
        <v>5</v>
      </c>
      <c r="F94" s="5" t="s">
        <v>0</v>
      </c>
      <c r="G94" s="5" t="s">
        <v>5</v>
      </c>
      <c r="H94" s="5" t="s">
        <v>5</v>
      </c>
      <c r="I94" s="5" t="s">
        <v>6</v>
      </c>
      <c r="J94" s="5" t="s">
        <v>4</v>
      </c>
      <c r="K94" s="5" t="s">
        <v>2</v>
      </c>
      <c r="L94" s="8">
        <f t="shared" si="35"/>
        <v>3</v>
      </c>
      <c r="M94" s="8">
        <f t="shared" si="36"/>
        <v>3.25</v>
      </c>
      <c r="N94" s="8">
        <f t="shared" si="30"/>
        <v>3</v>
      </c>
      <c r="O94" s="8">
        <f t="shared" si="31"/>
        <v>3.25</v>
      </c>
      <c r="P94" s="8">
        <f t="shared" si="32"/>
        <v>2.75</v>
      </c>
      <c r="Q94" s="8">
        <f t="shared" si="33"/>
        <v>3.25</v>
      </c>
      <c r="R94" s="8">
        <f t="shared" si="37"/>
        <v>3.25</v>
      </c>
      <c r="S94" s="8">
        <f t="shared" si="38"/>
        <v>3</v>
      </c>
      <c r="T94" s="8">
        <f t="shared" si="39"/>
        <v>3.5</v>
      </c>
      <c r="U94" s="8">
        <f t="shared" si="40"/>
        <v>4</v>
      </c>
      <c r="V94" s="9">
        <f t="shared" si="34"/>
        <v>3.2250000000000001</v>
      </c>
      <c r="W94" s="9"/>
    </row>
    <row r="95" spans="1:23" ht="15.75" thickBot="1" x14ac:dyDescent="0.3">
      <c r="A95" s="4">
        <v>16222120647</v>
      </c>
      <c r="B95" s="5" t="s">
        <v>6</v>
      </c>
      <c r="C95" s="5" t="s">
        <v>5</v>
      </c>
      <c r="D95" s="5" t="s">
        <v>6</v>
      </c>
      <c r="E95" s="5" t="s">
        <v>5</v>
      </c>
      <c r="F95" s="5" t="s">
        <v>0</v>
      </c>
      <c r="G95" s="5" t="s">
        <v>5</v>
      </c>
      <c r="H95" s="5" t="s">
        <v>6</v>
      </c>
      <c r="I95" s="5" t="s">
        <v>0</v>
      </c>
      <c r="J95" s="5" t="s">
        <v>6</v>
      </c>
      <c r="K95" s="5" t="s">
        <v>5</v>
      </c>
      <c r="L95" s="8">
        <f t="shared" si="35"/>
        <v>3</v>
      </c>
      <c r="M95" s="8">
        <f t="shared" si="36"/>
        <v>3.25</v>
      </c>
      <c r="N95" s="8">
        <f t="shared" si="30"/>
        <v>3</v>
      </c>
      <c r="O95" s="8">
        <f t="shared" si="31"/>
        <v>3.25</v>
      </c>
      <c r="P95" s="8">
        <f t="shared" si="32"/>
        <v>2.75</v>
      </c>
      <c r="Q95" s="8">
        <f t="shared" si="33"/>
        <v>3.25</v>
      </c>
      <c r="R95" s="8">
        <f t="shared" si="37"/>
        <v>3</v>
      </c>
      <c r="S95" s="8">
        <f t="shared" si="38"/>
        <v>2.75</v>
      </c>
      <c r="T95" s="8">
        <f t="shared" si="39"/>
        <v>3</v>
      </c>
      <c r="U95" s="8">
        <f t="shared" si="40"/>
        <v>3.25</v>
      </c>
      <c r="V95" s="9">
        <f t="shared" si="34"/>
        <v>3.05</v>
      </c>
      <c r="W95" s="9"/>
    </row>
    <row r="96" spans="1:23" ht="15.75" thickBot="1" x14ac:dyDescent="0.3">
      <c r="A96" s="4">
        <v>16222120649</v>
      </c>
      <c r="B96" s="5" t="s">
        <v>7</v>
      </c>
      <c r="C96" s="5" t="s">
        <v>0</v>
      </c>
      <c r="D96" s="5" t="s">
        <v>0</v>
      </c>
      <c r="E96" s="5" t="s">
        <v>5</v>
      </c>
      <c r="F96" s="5" t="s">
        <v>8</v>
      </c>
      <c r="G96" s="5" t="s">
        <v>7</v>
      </c>
      <c r="H96" s="5" t="s">
        <v>6</v>
      </c>
      <c r="I96" s="5" t="s">
        <v>6</v>
      </c>
      <c r="J96" s="5" t="s">
        <v>5</v>
      </c>
      <c r="K96" s="5" t="s">
        <v>5</v>
      </c>
      <c r="L96" s="8">
        <f t="shared" si="35"/>
        <v>2.5</v>
      </c>
      <c r="M96" s="8">
        <f t="shared" si="36"/>
        <v>2.75</v>
      </c>
      <c r="N96" s="8">
        <f t="shared" si="30"/>
        <v>2.75</v>
      </c>
      <c r="O96" s="8">
        <f t="shared" si="31"/>
        <v>3.25</v>
      </c>
      <c r="P96" s="8">
        <f t="shared" si="32"/>
        <v>2.25</v>
      </c>
      <c r="Q96" s="8">
        <f t="shared" si="33"/>
        <v>2.5</v>
      </c>
      <c r="R96" s="8">
        <f t="shared" si="37"/>
        <v>3</v>
      </c>
      <c r="S96" s="8">
        <f t="shared" si="38"/>
        <v>3</v>
      </c>
      <c r="T96" s="8">
        <f t="shared" si="39"/>
        <v>3.25</v>
      </c>
      <c r="U96" s="8">
        <f t="shared" si="40"/>
        <v>3.25</v>
      </c>
      <c r="V96" s="9">
        <f t="shared" si="34"/>
        <v>2.85</v>
      </c>
      <c r="W96" s="9"/>
    </row>
    <row r="97" spans="1:23" ht="15.75" thickBot="1" x14ac:dyDescent="0.3">
      <c r="A97" s="4">
        <v>16222120650</v>
      </c>
      <c r="B97" s="5" t="s">
        <v>0</v>
      </c>
      <c r="C97" s="5" t="s">
        <v>4</v>
      </c>
      <c r="D97" s="5" t="s">
        <v>6</v>
      </c>
      <c r="E97" s="5" t="s">
        <v>0</v>
      </c>
      <c r="F97" s="5" t="s">
        <v>0</v>
      </c>
      <c r="G97" s="5" t="s">
        <v>0</v>
      </c>
      <c r="H97" s="5" t="s">
        <v>6</v>
      </c>
      <c r="I97" s="5" t="s">
        <v>6</v>
      </c>
      <c r="J97" s="5" t="s">
        <v>4</v>
      </c>
      <c r="K97" s="5" t="s">
        <v>4</v>
      </c>
      <c r="L97" s="8">
        <f t="shared" si="35"/>
        <v>2.75</v>
      </c>
      <c r="M97" s="8">
        <f t="shared" si="36"/>
        <v>3.5</v>
      </c>
      <c r="N97" s="8">
        <f t="shared" si="30"/>
        <v>3</v>
      </c>
      <c r="O97" s="8">
        <f t="shared" si="31"/>
        <v>2.75</v>
      </c>
      <c r="P97" s="8">
        <f t="shared" si="32"/>
        <v>2.75</v>
      </c>
      <c r="Q97" s="8">
        <f t="shared" si="33"/>
        <v>2.75</v>
      </c>
      <c r="R97" s="8">
        <f t="shared" si="37"/>
        <v>3</v>
      </c>
      <c r="S97" s="8">
        <f t="shared" si="38"/>
        <v>3</v>
      </c>
      <c r="T97" s="8">
        <f t="shared" si="39"/>
        <v>3.5</v>
      </c>
      <c r="U97" s="8">
        <f t="shared" si="40"/>
        <v>3.5</v>
      </c>
      <c r="V97" s="9">
        <f t="shared" si="34"/>
        <v>3.05</v>
      </c>
      <c r="W97" s="9"/>
    </row>
    <row r="98" spans="1:23" ht="15.75" thickBot="1" x14ac:dyDescent="0.3">
      <c r="A98" s="4">
        <v>16222120651</v>
      </c>
      <c r="B98" s="5" t="s">
        <v>6</v>
      </c>
      <c r="C98" s="5" t="s">
        <v>6</v>
      </c>
      <c r="D98" s="5" t="s">
        <v>0</v>
      </c>
      <c r="E98" s="5" t="s">
        <v>6</v>
      </c>
      <c r="F98" s="5" t="s">
        <v>0</v>
      </c>
      <c r="G98" s="5" t="s">
        <v>0</v>
      </c>
      <c r="H98" s="5" t="s">
        <v>6</v>
      </c>
      <c r="I98" s="5" t="s">
        <v>5</v>
      </c>
      <c r="J98" s="5" t="s">
        <v>4</v>
      </c>
      <c r="K98" s="5" t="s">
        <v>2</v>
      </c>
      <c r="L98" s="8">
        <f t="shared" si="35"/>
        <v>3</v>
      </c>
      <c r="M98" s="8">
        <f t="shared" si="36"/>
        <v>3</v>
      </c>
      <c r="N98" s="8">
        <f t="shared" si="30"/>
        <v>2.75</v>
      </c>
      <c r="O98" s="8">
        <f t="shared" si="31"/>
        <v>3</v>
      </c>
      <c r="P98" s="8">
        <f t="shared" si="32"/>
        <v>2.75</v>
      </c>
      <c r="Q98" s="8">
        <f t="shared" si="33"/>
        <v>2.75</v>
      </c>
      <c r="R98" s="8">
        <f t="shared" si="37"/>
        <v>3</v>
      </c>
      <c r="S98" s="8">
        <f t="shared" si="38"/>
        <v>3.25</v>
      </c>
      <c r="T98" s="8">
        <f t="shared" si="39"/>
        <v>3.5</v>
      </c>
      <c r="U98" s="8">
        <f t="shared" si="40"/>
        <v>4</v>
      </c>
      <c r="V98" s="9">
        <f t="shared" si="34"/>
        <v>3.1</v>
      </c>
      <c r="W98" s="9"/>
    </row>
    <row r="99" spans="1:23" ht="15.75" thickBot="1" x14ac:dyDescent="0.3">
      <c r="A99" s="4">
        <v>16222120652</v>
      </c>
      <c r="B99" s="5" t="s">
        <v>5</v>
      </c>
      <c r="C99" s="5" t="s">
        <v>5</v>
      </c>
      <c r="D99" s="5" t="s">
        <v>6</v>
      </c>
      <c r="E99" s="5" t="s">
        <v>5</v>
      </c>
      <c r="F99" s="5" t="s">
        <v>5</v>
      </c>
      <c r="G99" s="5" t="s">
        <v>3</v>
      </c>
      <c r="H99" s="5" t="s">
        <v>5</v>
      </c>
      <c r="I99" s="5" t="s">
        <v>6</v>
      </c>
      <c r="J99" s="5" t="s">
        <v>3</v>
      </c>
      <c r="K99" s="5" t="s">
        <v>5</v>
      </c>
      <c r="L99" s="8">
        <f t="shared" si="35"/>
        <v>3.25</v>
      </c>
      <c r="M99" s="8">
        <f t="shared" si="36"/>
        <v>3.25</v>
      </c>
      <c r="N99" s="8">
        <f t="shared" si="30"/>
        <v>3</v>
      </c>
      <c r="O99" s="8">
        <f t="shared" si="31"/>
        <v>3.25</v>
      </c>
      <c r="P99" s="8">
        <f t="shared" si="32"/>
        <v>3.25</v>
      </c>
      <c r="Q99" s="8">
        <f t="shared" si="33"/>
        <v>3.75</v>
      </c>
      <c r="R99" s="8">
        <f t="shared" si="37"/>
        <v>3.25</v>
      </c>
      <c r="S99" s="8">
        <f t="shared" si="38"/>
        <v>3</v>
      </c>
      <c r="T99" s="8">
        <f t="shared" si="39"/>
        <v>3.75</v>
      </c>
      <c r="U99" s="8">
        <f t="shared" si="40"/>
        <v>3.25</v>
      </c>
      <c r="V99" s="9">
        <f t="shared" si="34"/>
        <v>3.3</v>
      </c>
      <c r="W99" s="9"/>
    </row>
    <row r="100" spans="1:23" ht="15.75" thickBot="1" x14ac:dyDescent="0.3">
      <c r="A100" s="4">
        <v>16222120654</v>
      </c>
      <c r="B100" s="5" t="s">
        <v>0</v>
      </c>
      <c r="C100" s="5" t="s">
        <v>4</v>
      </c>
      <c r="D100" s="5" t="s">
        <v>4</v>
      </c>
      <c r="E100" s="5" t="s">
        <v>5</v>
      </c>
      <c r="F100" s="5" t="s">
        <v>6</v>
      </c>
      <c r="G100" s="5" t="s">
        <v>6</v>
      </c>
      <c r="H100" s="5" t="s">
        <v>4</v>
      </c>
      <c r="I100" s="5" t="s">
        <v>6</v>
      </c>
      <c r="J100" s="5" t="s">
        <v>3</v>
      </c>
      <c r="K100" s="5" t="s">
        <v>2</v>
      </c>
      <c r="L100" s="8">
        <f t="shared" si="35"/>
        <v>2.75</v>
      </c>
      <c r="M100" s="8">
        <f t="shared" si="36"/>
        <v>3.5</v>
      </c>
      <c r="N100" s="8">
        <f t="shared" si="30"/>
        <v>3.5</v>
      </c>
      <c r="O100" s="8">
        <f t="shared" si="31"/>
        <v>3.25</v>
      </c>
      <c r="P100" s="8">
        <f t="shared" si="32"/>
        <v>3</v>
      </c>
      <c r="Q100" s="8">
        <f t="shared" si="33"/>
        <v>3</v>
      </c>
      <c r="R100" s="8">
        <f t="shared" si="37"/>
        <v>3.5</v>
      </c>
      <c r="S100" s="8">
        <f t="shared" si="38"/>
        <v>3</v>
      </c>
      <c r="T100" s="8">
        <f t="shared" si="39"/>
        <v>3.75</v>
      </c>
      <c r="U100" s="8">
        <f t="shared" si="40"/>
        <v>4</v>
      </c>
      <c r="V100" s="9">
        <f t="shared" si="34"/>
        <v>3.3250000000000002</v>
      </c>
      <c r="W100" s="9"/>
    </row>
    <row r="101" spans="1:23" ht="15.75" thickBot="1" x14ac:dyDescent="0.3">
      <c r="A101" s="4">
        <v>16222120655</v>
      </c>
      <c r="B101" s="5" t="s">
        <v>5</v>
      </c>
      <c r="C101" s="5" t="s">
        <v>4</v>
      </c>
      <c r="D101" s="5" t="s">
        <v>4</v>
      </c>
      <c r="E101" s="5" t="s">
        <v>6</v>
      </c>
      <c r="F101" s="5" t="s">
        <v>5</v>
      </c>
      <c r="G101" s="5" t="s">
        <v>5</v>
      </c>
      <c r="H101" s="5" t="s">
        <v>4</v>
      </c>
      <c r="I101" s="5" t="s">
        <v>5</v>
      </c>
      <c r="J101" s="5" t="s">
        <v>2</v>
      </c>
      <c r="K101" s="5" t="s">
        <v>3</v>
      </c>
      <c r="L101" s="8">
        <f t="shared" si="35"/>
        <v>3.25</v>
      </c>
      <c r="M101" s="8">
        <f t="shared" si="36"/>
        <v>3.5</v>
      </c>
      <c r="N101" s="8">
        <f t="shared" si="30"/>
        <v>3.5</v>
      </c>
      <c r="O101" s="8">
        <f t="shared" si="31"/>
        <v>3</v>
      </c>
      <c r="P101" s="8">
        <f t="shared" si="32"/>
        <v>3.25</v>
      </c>
      <c r="Q101" s="8">
        <f t="shared" si="33"/>
        <v>3.25</v>
      </c>
      <c r="R101" s="8">
        <f t="shared" si="37"/>
        <v>3.5</v>
      </c>
      <c r="S101" s="8">
        <f t="shared" si="38"/>
        <v>3.25</v>
      </c>
      <c r="T101" s="8">
        <f t="shared" si="39"/>
        <v>4</v>
      </c>
      <c r="U101" s="8">
        <f t="shared" si="40"/>
        <v>3.75</v>
      </c>
      <c r="V101" s="9">
        <f t="shared" si="34"/>
        <v>3.4249999999999998</v>
      </c>
      <c r="W101" s="9"/>
    </row>
    <row r="102" spans="1:23" ht="15.75" thickBot="1" x14ac:dyDescent="0.3">
      <c r="A102" s="4">
        <v>16222120660</v>
      </c>
      <c r="B102" s="5" t="s">
        <v>5</v>
      </c>
      <c r="C102" s="5" t="s">
        <v>4</v>
      </c>
      <c r="D102" s="5" t="s">
        <v>5</v>
      </c>
      <c r="E102" s="5" t="s">
        <v>5</v>
      </c>
      <c r="F102" s="5" t="s">
        <v>5</v>
      </c>
      <c r="G102" s="5" t="s">
        <v>6</v>
      </c>
      <c r="H102" s="5" t="s">
        <v>4</v>
      </c>
      <c r="I102" s="5" t="s">
        <v>5</v>
      </c>
      <c r="J102" s="5" t="s">
        <v>4</v>
      </c>
      <c r="K102" s="5" t="s">
        <v>4</v>
      </c>
      <c r="L102" s="8">
        <f t="shared" si="35"/>
        <v>3.25</v>
      </c>
      <c r="M102" s="8">
        <f t="shared" si="36"/>
        <v>3.5</v>
      </c>
      <c r="N102" s="8">
        <f t="shared" si="30"/>
        <v>3.25</v>
      </c>
      <c r="O102" s="8">
        <f t="shared" si="31"/>
        <v>3.25</v>
      </c>
      <c r="P102" s="8">
        <f t="shared" si="32"/>
        <v>3.25</v>
      </c>
      <c r="Q102" s="8">
        <f t="shared" si="33"/>
        <v>3</v>
      </c>
      <c r="R102" s="8">
        <f t="shared" si="37"/>
        <v>3.5</v>
      </c>
      <c r="S102" s="8">
        <f t="shared" si="38"/>
        <v>3.25</v>
      </c>
      <c r="T102" s="8">
        <f t="shared" si="39"/>
        <v>3.5</v>
      </c>
      <c r="U102" s="8">
        <f t="shared" si="40"/>
        <v>3.5</v>
      </c>
      <c r="V102" s="9">
        <f t="shared" si="34"/>
        <v>3.3250000000000002</v>
      </c>
      <c r="W102" s="9"/>
    </row>
    <row r="103" spans="1:23" ht="15.75" thickBot="1" x14ac:dyDescent="0.3">
      <c r="A103" s="4">
        <v>16222120661</v>
      </c>
      <c r="B103" s="5" t="s">
        <v>5</v>
      </c>
      <c r="C103" s="5" t="s">
        <v>5</v>
      </c>
      <c r="D103" s="5" t="s">
        <v>0</v>
      </c>
      <c r="E103" s="5" t="s">
        <v>4</v>
      </c>
      <c r="F103" s="5" t="s">
        <v>6</v>
      </c>
      <c r="G103" s="5" t="s">
        <v>5</v>
      </c>
      <c r="H103" s="5" t="s">
        <v>3</v>
      </c>
      <c r="I103" s="5" t="s">
        <v>6</v>
      </c>
      <c r="J103" s="5" t="s">
        <v>3</v>
      </c>
      <c r="K103" s="5" t="s">
        <v>5</v>
      </c>
      <c r="L103" s="8">
        <f t="shared" si="35"/>
        <v>3.25</v>
      </c>
      <c r="M103" s="8">
        <f t="shared" si="36"/>
        <v>3.25</v>
      </c>
      <c r="N103" s="8">
        <f t="shared" si="30"/>
        <v>2.75</v>
      </c>
      <c r="O103" s="8">
        <f t="shared" si="31"/>
        <v>3.5</v>
      </c>
      <c r="P103" s="8">
        <f t="shared" si="32"/>
        <v>3</v>
      </c>
      <c r="Q103" s="8">
        <f t="shared" si="33"/>
        <v>3.25</v>
      </c>
      <c r="R103" s="8">
        <f t="shared" si="37"/>
        <v>3.75</v>
      </c>
      <c r="S103" s="8">
        <f t="shared" si="38"/>
        <v>3</v>
      </c>
      <c r="T103" s="8">
        <f t="shared" si="39"/>
        <v>3.75</v>
      </c>
      <c r="U103" s="8">
        <f t="shared" si="40"/>
        <v>3.25</v>
      </c>
      <c r="V103" s="9">
        <f t="shared" si="34"/>
        <v>3.2749999999999999</v>
      </c>
      <c r="W103" s="9"/>
    </row>
    <row r="104" spans="1:23" ht="15.75" thickBot="1" x14ac:dyDescent="0.3">
      <c r="A104" s="4">
        <v>16222120662</v>
      </c>
      <c r="B104" s="5" t="s">
        <v>0</v>
      </c>
      <c r="C104" s="5" t="s">
        <v>6</v>
      </c>
      <c r="D104" s="5" t="s">
        <v>8</v>
      </c>
      <c r="E104" s="5" t="s">
        <v>6</v>
      </c>
      <c r="F104" s="5" t="s">
        <v>0</v>
      </c>
      <c r="G104" s="5" t="s">
        <v>6</v>
      </c>
      <c r="H104" s="5" t="s">
        <v>5</v>
      </c>
      <c r="I104" s="5" t="s">
        <v>6</v>
      </c>
      <c r="J104" s="5" t="s">
        <v>3</v>
      </c>
      <c r="K104" s="5" t="s">
        <v>2</v>
      </c>
      <c r="L104" s="8">
        <f t="shared" si="35"/>
        <v>2.75</v>
      </c>
      <c r="M104" s="8">
        <f t="shared" si="36"/>
        <v>3</v>
      </c>
      <c r="N104" s="8">
        <f t="shared" si="30"/>
        <v>2.25</v>
      </c>
      <c r="O104" s="8">
        <f t="shared" si="31"/>
        <v>3</v>
      </c>
      <c r="P104" s="8">
        <f t="shared" si="32"/>
        <v>2.75</v>
      </c>
      <c r="Q104" s="8">
        <f t="shared" si="33"/>
        <v>3</v>
      </c>
      <c r="R104" s="8">
        <f t="shared" si="37"/>
        <v>3.25</v>
      </c>
      <c r="S104" s="8">
        <f t="shared" si="38"/>
        <v>3</v>
      </c>
      <c r="T104" s="8">
        <f t="shared" si="39"/>
        <v>3.75</v>
      </c>
      <c r="U104" s="8">
        <f t="shared" si="40"/>
        <v>4</v>
      </c>
      <c r="V104" s="9">
        <f t="shared" si="34"/>
        <v>3.0750000000000002</v>
      </c>
      <c r="W104" s="9"/>
    </row>
    <row r="105" spans="1:23" ht="15.75" thickBot="1" x14ac:dyDescent="0.3">
      <c r="A105" s="4">
        <v>16222120663</v>
      </c>
      <c r="B105" s="5" t="s">
        <v>7</v>
      </c>
      <c r="C105" s="5" t="s">
        <v>6</v>
      </c>
      <c r="D105" s="5" t="s">
        <v>0</v>
      </c>
      <c r="E105" s="5" t="s">
        <v>0</v>
      </c>
      <c r="F105" s="5" t="s">
        <v>0</v>
      </c>
      <c r="G105" s="5" t="s">
        <v>8</v>
      </c>
      <c r="H105" s="5" t="s">
        <v>0</v>
      </c>
      <c r="I105" s="5" t="s">
        <v>0</v>
      </c>
      <c r="J105" s="5" t="s">
        <v>5</v>
      </c>
      <c r="K105" s="5" t="s">
        <v>5</v>
      </c>
      <c r="L105" s="8">
        <f t="shared" si="35"/>
        <v>2.5</v>
      </c>
      <c r="M105" s="8">
        <f t="shared" si="36"/>
        <v>3</v>
      </c>
      <c r="N105" s="8">
        <f t="shared" si="30"/>
        <v>2.75</v>
      </c>
      <c r="O105" s="8">
        <f t="shared" si="31"/>
        <v>2.75</v>
      </c>
      <c r="P105" s="8">
        <f t="shared" si="32"/>
        <v>2.75</v>
      </c>
      <c r="Q105" s="8">
        <f t="shared" si="33"/>
        <v>2.25</v>
      </c>
      <c r="R105" s="8">
        <f t="shared" si="37"/>
        <v>2.75</v>
      </c>
      <c r="S105" s="8">
        <f t="shared" si="38"/>
        <v>2.75</v>
      </c>
      <c r="T105" s="8">
        <f t="shared" si="39"/>
        <v>3.25</v>
      </c>
      <c r="U105" s="8">
        <f t="shared" si="40"/>
        <v>3.25</v>
      </c>
      <c r="V105" s="9">
        <f t="shared" si="34"/>
        <v>2.8</v>
      </c>
      <c r="W105" s="9"/>
    </row>
    <row r="106" spans="1:23" ht="15.75" thickBot="1" x14ac:dyDescent="0.3">
      <c r="A106" s="4">
        <v>16222120664</v>
      </c>
      <c r="B106" s="5" t="s">
        <v>6</v>
      </c>
      <c r="C106" s="5" t="s">
        <v>6</v>
      </c>
      <c r="D106" s="5" t="s">
        <v>5</v>
      </c>
      <c r="E106" s="5" t="s">
        <v>6</v>
      </c>
      <c r="F106" s="5" t="s">
        <v>6</v>
      </c>
      <c r="G106" s="5" t="s">
        <v>0</v>
      </c>
      <c r="H106" s="5" t="s">
        <v>6</v>
      </c>
      <c r="I106" s="5" t="s">
        <v>0</v>
      </c>
      <c r="J106" s="5" t="s">
        <v>3</v>
      </c>
      <c r="K106" s="5" t="s">
        <v>5</v>
      </c>
      <c r="L106" s="8">
        <f t="shared" si="35"/>
        <v>3</v>
      </c>
      <c r="M106" s="8">
        <f t="shared" si="36"/>
        <v>3</v>
      </c>
      <c r="N106" s="8">
        <f t="shared" si="30"/>
        <v>3.25</v>
      </c>
      <c r="O106" s="8">
        <f t="shared" si="31"/>
        <v>3</v>
      </c>
      <c r="P106" s="8">
        <f t="shared" si="32"/>
        <v>3</v>
      </c>
      <c r="Q106" s="8">
        <f t="shared" si="33"/>
        <v>2.75</v>
      </c>
      <c r="R106" s="8">
        <f t="shared" si="37"/>
        <v>3</v>
      </c>
      <c r="S106" s="8">
        <f t="shared" si="38"/>
        <v>2.75</v>
      </c>
      <c r="T106" s="8">
        <f t="shared" si="39"/>
        <v>3.75</v>
      </c>
      <c r="U106" s="8">
        <f t="shared" si="40"/>
        <v>3.25</v>
      </c>
      <c r="V106" s="9">
        <f t="shared" si="34"/>
        <v>3.0750000000000002</v>
      </c>
      <c r="W106" s="9"/>
    </row>
    <row r="107" spans="1:23" ht="15.75" thickBot="1" x14ac:dyDescent="0.3">
      <c r="A107" s="4">
        <v>16222120667</v>
      </c>
      <c r="B107" s="5" t="s">
        <v>4</v>
      </c>
      <c r="C107" s="5" t="s">
        <v>5</v>
      </c>
      <c r="D107" s="5" t="s">
        <v>3</v>
      </c>
      <c r="E107" s="5" t="s">
        <v>6</v>
      </c>
      <c r="F107" s="5" t="s">
        <v>6</v>
      </c>
      <c r="G107" s="5" t="s">
        <v>3</v>
      </c>
      <c r="H107" s="5" t="s">
        <v>6</v>
      </c>
      <c r="I107" s="5" t="s">
        <v>5</v>
      </c>
      <c r="J107" s="5" t="s">
        <v>0</v>
      </c>
      <c r="K107" s="5" t="s">
        <v>4</v>
      </c>
      <c r="L107" s="8">
        <f t="shared" si="35"/>
        <v>3.5</v>
      </c>
      <c r="M107" s="8">
        <f t="shared" si="36"/>
        <v>3.25</v>
      </c>
      <c r="N107" s="8">
        <f t="shared" si="30"/>
        <v>3.75</v>
      </c>
      <c r="O107" s="8">
        <f t="shared" si="31"/>
        <v>3</v>
      </c>
      <c r="P107" s="8">
        <f t="shared" si="32"/>
        <v>3</v>
      </c>
      <c r="Q107" s="8">
        <f t="shared" si="33"/>
        <v>3.75</v>
      </c>
      <c r="R107" s="8">
        <f t="shared" si="37"/>
        <v>3</v>
      </c>
      <c r="S107" s="8">
        <f t="shared" si="38"/>
        <v>3.25</v>
      </c>
      <c r="T107" s="8">
        <f t="shared" si="39"/>
        <v>2.75</v>
      </c>
      <c r="U107" s="8">
        <f t="shared" si="40"/>
        <v>3.5</v>
      </c>
      <c r="V107" s="9">
        <f t="shared" si="34"/>
        <v>3.2749999999999999</v>
      </c>
      <c r="W107" s="9"/>
    </row>
    <row r="108" spans="1:23" ht="15.75" thickBot="1" x14ac:dyDescent="0.3">
      <c r="A108" s="4">
        <v>16222120671</v>
      </c>
      <c r="B108" s="5" t="s">
        <v>6</v>
      </c>
      <c r="C108" s="5" t="s">
        <v>6</v>
      </c>
      <c r="D108" s="5" t="s">
        <v>6</v>
      </c>
      <c r="E108" s="5" t="s">
        <v>8</v>
      </c>
      <c r="F108" s="5" t="s">
        <v>7</v>
      </c>
      <c r="G108" s="5" t="s">
        <v>5</v>
      </c>
      <c r="H108" s="5" t="s">
        <v>0</v>
      </c>
      <c r="I108" s="5" t="s">
        <v>6</v>
      </c>
      <c r="J108" s="5" t="s">
        <v>7</v>
      </c>
      <c r="K108" s="5" t="s">
        <v>5</v>
      </c>
      <c r="L108" s="8">
        <f t="shared" si="35"/>
        <v>3</v>
      </c>
      <c r="M108" s="8">
        <f t="shared" si="36"/>
        <v>3</v>
      </c>
      <c r="N108" s="8">
        <f t="shared" si="30"/>
        <v>3</v>
      </c>
      <c r="O108" s="8">
        <f t="shared" si="31"/>
        <v>2.25</v>
      </c>
      <c r="P108" s="8">
        <f t="shared" si="32"/>
        <v>2.5</v>
      </c>
      <c r="Q108" s="8">
        <f t="shared" si="33"/>
        <v>3.25</v>
      </c>
      <c r="R108" s="8">
        <f t="shared" si="37"/>
        <v>2.75</v>
      </c>
      <c r="S108" s="8">
        <f t="shared" si="38"/>
        <v>3</v>
      </c>
      <c r="T108" s="8">
        <f t="shared" si="39"/>
        <v>2.5</v>
      </c>
      <c r="U108" s="8">
        <f t="shared" si="40"/>
        <v>3.25</v>
      </c>
      <c r="V108" s="9">
        <f t="shared" si="34"/>
        <v>2.85</v>
      </c>
      <c r="W108" s="9"/>
    </row>
    <row r="109" spans="1:23" ht="15.75" thickBot="1" x14ac:dyDescent="0.3">
      <c r="A109" s="4">
        <v>16222120672</v>
      </c>
      <c r="B109" s="5" t="s">
        <v>6</v>
      </c>
      <c r="C109" s="5" t="s">
        <v>6</v>
      </c>
      <c r="D109" s="5" t="s">
        <v>5</v>
      </c>
      <c r="E109" s="5" t="s">
        <v>7</v>
      </c>
      <c r="F109" s="5" t="s">
        <v>0</v>
      </c>
      <c r="G109" s="5" t="s">
        <v>3</v>
      </c>
      <c r="H109" s="5" t="s">
        <v>7</v>
      </c>
      <c r="I109" s="5" t="s">
        <v>6</v>
      </c>
      <c r="J109" s="5" t="s">
        <v>7</v>
      </c>
      <c r="K109" s="5" t="s">
        <v>4</v>
      </c>
      <c r="L109" s="8">
        <f t="shared" si="35"/>
        <v>3</v>
      </c>
      <c r="M109" s="8">
        <f t="shared" si="36"/>
        <v>3</v>
      </c>
      <c r="N109" s="8">
        <f t="shared" si="30"/>
        <v>3.25</v>
      </c>
      <c r="O109" s="8">
        <f t="shared" si="31"/>
        <v>2.5</v>
      </c>
      <c r="P109" s="8">
        <f t="shared" si="32"/>
        <v>2.75</v>
      </c>
      <c r="Q109" s="8">
        <f t="shared" si="33"/>
        <v>3.75</v>
      </c>
      <c r="R109" s="8">
        <f t="shared" si="37"/>
        <v>2.5</v>
      </c>
      <c r="S109" s="8">
        <f t="shared" si="38"/>
        <v>3</v>
      </c>
      <c r="T109" s="8">
        <f t="shared" si="39"/>
        <v>2.5</v>
      </c>
      <c r="U109" s="8">
        <f t="shared" si="40"/>
        <v>3.5</v>
      </c>
      <c r="V109" s="9">
        <f t="shared" si="34"/>
        <v>2.9750000000000001</v>
      </c>
      <c r="W109" s="9"/>
    </row>
    <row r="110" spans="1:23" ht="15.75" thickBot="1" x14ac:dyDescent="0.3">
      <c r="A110" s="4">
        <v>16222120673</v>
      </c>
      <c r="B110" s="5" t="s">
        <v>0</v>
      </c>
      <c r="C110" s="5" t="s">
        <v>0</v>
      </c>
      <c r="D110" s="5" t="s">
        <v>8</v>
      </c>
      <c r="E110" s="5" t="s">
        <v>9</v>
      </c>
      <c r="F110" s="5" t="s">
        <v>8</v>
      </c>
      <c r="G110" s="5" t="s">
        <v>5</v>
      </c>
      <c r="H110" s="5" t="s">
        <v>8</v>
      </c>
      <c r="I110" s="5" t="s">
        <v>9</v>
      </c>
      <c r="J110" s="5" t="s">
        <v>8</v>
      </c>
      <c r="K110" s="5" t="s">
        <v>5</v>
      </c>
      <c r="L110" s="8">
        <f t="shared" si="35"/>
        <v>2.75</v>
      </c>
      <c r="M110" s="8">
        <f t="shared" si="36"/>
        <v>2.75</v>
      </c>
      <c r="N110" s="8">
        <f t="shared" si="30"/>
        <v>2.25</v>
      </c>
      <c r="O110" s="8">
        <f t="shared" si="31"/>
        <v>2</v>
      </c>
      <c r="P110" s="8">
        <f t="shared" si="32"/>
        <v>2.25</v>
      </c>
      <c r="Q110" s="8">
        <f t="shared" si="33"/>
        <v>3.25</v>
      </c>
      <c r="R110" s="8">
        <f t="shared" si="37"/>
        <v>2.25</v>
      </c>
      <c r="S110" s="8">
        <f t="shared" si="38"/>
        <v>2</v>
      </c>
      <c r="T110" s="8">
        <f t="shared" si="39"/>
        <v>2.25</v>
      </c>
      <c r="U110" s="8">
        <f t="shared" si="40"/>
        <v>3.25</v>
      </c>
      <c r="V110" s="9">
        <f t="shared" si="34"/>
        <v>2.5</v>
      </c>
      <c r="W110" s="9"/>
    </row>
    <row r="111" spans="1:23" ht="15.75" thickBot="1" x14ac:dyDescent="0.3">
      <c r="A111" s="4">
        <v>16222120676</v>
      </c>
      <c r="B111" s="5" t="s">
        <v>6</v>
      </c>
      <c r="C111" s="5" t="s">
        <v>5</v>
      </c>
      <c r="D111" s="5" t="s">
        <v>7</v>
      </c>
      <c r="E111" s="5" t="s">
        <v>7</v>
      </c>
      <c r="F111" s="5" t="s">
        <v>6</v>
      </c>
      <c r="G111" s="5" t="s">
        <v>4</v>
      </c>
      <c r="H111" s="5" t="s">
        <v>0</v>
      </c>
      <c r="I111" s="5" t="s">
        <v>0</v>
      </c>
      <c r="J111" s="5" t="s">
        <v>5</v>
      </c>
      <c r="K111" s="5" t="s">
        <v>3</v>
      </c>
      <c r="L111" s="8">
        <f t="shared" si="35"/>
        <v>3</v>
      </c>
      <c r="M111" s="8">
        <f t="shared" si="36"/>
        <v>3.25</v>
      </c>
      <c r="N111" s="8">
        <f t="shared" si="30"/>
        <v>2.5</v>
      </c>
      <c r="O111" s="8">
        <f t="shared" si="31"/>
        <v>2.5</v>
      </c>
      <c r="P111" s="8">
        <f t="shared" si="32"/>
        <v>3</v>
      </c>
      <c r="Q111" s="8">
        <f t="shared" si="33"/>
        <v>3.5</v>
      </c>
      <c r="R111" s="8">
        <f t="shared" si="37"/>
        <v>2.75</v>
      </c>
      <c r="S111" s="8">
        <f t="shared" si="38"/>
        <v>2.75</v>
      </c>
      <c r="T111" s="8">
        <f t="shared" si="39"/>
        <v>3.25</v>
      </c>
      <c r="U111" s="8">
        <f t="shared" si="40"/>
        <v>3.75</v>
      </c>
      <c r="V111" s="9">
        <f t="shared" si="34"/>
        <v>3.0249999999999999</v>
      </c>
      <c r="W111" s="9"/>
    </row>
    <row r="112" spans="1:23" ht="15.75" thickBot="1" x14ac:dyDescent="0.3">
      <c r="A112" s="4">
        <v>16222120679</v>
      </c>
      <c r="B112" s="5" t="s">
        <v>4</v>
      </c>
      <c r="C112" s="5" t="s">
        <v>5</v>
      </c>
      <c r="D112" s="5" t="s">
        <v>5</v>
      </c>
      <c r="E112" s="5" t="s">
        <v>7</v>
      </c>
      <c r="F112" s="5" t="s">
        <v>6</v>
      </c>
      <c r="G112" s="5" t="s">
        <v>3</v>
      </c>
      <c r="H112" s="5" t="s">
        <v>4</v>
      </c>
      <c r="I112" s="5" t="s">
        <v>5</v>
      </c>
      <c r="J112" s="5" t="s">
        <v>5</v>
      </c>
      <c r="K112" s="5" t="s">
        <v>2</v>
      </c>
      <c r="L112" s="8">
        <f t="shared" si="35"/>
        <v>3.5</v>
      </c>
      <c r="M112" s="8">
        <f t="shared" si="36"/>
        <v>3.25</v>
      </c>
      <c r="N112" s="8">
        <f t="shared" si="30"/>
        <v>3.25</v>
      </c>
      <c r="O112" s="8">
        <f t="shared" si="31"/>
        <v>2.5</v>
      </c>
      <c r="P112" s="8">
        <f t="shared" si="32"/>
        <v>3</v>
      </c>
      <c r="Q112" s="8">
        <f t="shared" si="33"/>
        <v>3.75</v>
      </c>
      <c r="R112" s="8">
        <f t="shared" si="37"/>
        <v>3.5</v>
      </c>
      <c r="S112" s="8">
        <f t="shared" si="38"/>
        <v>3.25</v>
      </c>
      <c r="T112" s="8">
        <f t="shared" si="39"/>
        <v>3.25</v>
      </c>
      <c r="U112" s="8">
        <f t="shared" si="40"/>
        <v>4</v>
      </c>
      <c r="V112" s="9">
        <f t="shared" si="34"/>
        <v>3.3250000000000002</v>
      </c>
      <c r="W112" s="9"/>
    </row>
    <row r="113" spans="1:23" ht="15.75" thickBot="1" x14ac:dyDescent="0.3">
      <c r="A113" s="4">
        <v>16222120682</v>
      </c>
      <c r="B113" s="5" t="s">
        <v>5</v>
      </c>
      <c r="C113" s="5" t="s">
        <v>0</v>
      </c>
      <c r="D113" s="5" t="s">
        <v>7</v>
      </c>
      <c r="E113" s="5" t="s">
        <v>7</v>
      </c>
      <c r="F113" s="5" t="s">
        <v>7</v>
      </c>
      <c r="G113" s="5" t="s">
        <v>5</v>
      </c>
      <c r="H113" s="5" t="s">
        <v>7</v>
      </c>
      <c r="I113" s="5" t="s">
        <v>0</v>
      </c>
      <c r="J113" s="5" t="s">
        <v>8</v>
      </c>
      <c r="K113" s="5" t="s">
        <v>5</v>
      </c>
      <c r="L113" s="8">
        <f t="shared" si="35"/>
        <v>3.25</v>
      </c>
      <c r="M113" s="8">
        <f t="shared" si="36"/>
        <v>2.75</v>
      </c>
      <c r="N113" s="8">
        <f t="shared" si="30"/>
        <v>2.5</v>
      </c>
      <c r="O113" s="8">
        <f t="shared" si="31"/>
        <v>2.5</v>
      </c>
      <c r="P113" s="8">
        <f t="shared" si="32"/>
        <v>2.5</v>
      </c>
      <c r="Q113" s="8">
        <f t="shared" si="33"/>
        <v>3.25</v>
      </c>
      <c r="R113" s="8">
        <f t="shared" si="37"/>
        <v>2.5</v>
      </c>
      <c r="S113" s="8">
        <f t="shared" si="38"/>
        <v>2.75</v>
      </c>
      <c r="T113" s="8">
        <f t="shared" si="39"/>
        <v>2.25</v>
      </c>
      <c r="U113" s="8">
        <f t="shared" si="40"/>
        <v>3.25</v>
      </c>
      <c r="V113" s="9">
        <f t="shared" si="34"/>
        <v>2.75</v>
      </c>
      <c r="W113" s="9"/>
    </row>
    <row r="114" spans="1:23" ht="15.75" thickBot="1" x14ac:dyDescent="0.3">
      <c r="A114" s="4">
        <v>16222120683</v>
      </c>
      <c r="B114" s="5" t="s">
        <v>4</v>
      </c>
      <c r="C114" s="5" t="s">
        <v>5</v>
      </c>
      <c r="D114" s="5" t="s">
        <v>0</v>
      </c>
      <c r="E114" s="5" t="s">
        <v>0</v>
      </c>
      <c r="F114" s="5" t="s">
        <v>5</v>
      </c>
      <c r="G114" s="5" t="s">
        <v>2</v>
      </c>
      <c r="H114" s="5" t="s">
        <v>6</v>
      </c>
      <c r="I114" s="5" t="s">
        <v>4</v>
      </c>
      <c r="J114" s="5" t="s">
        <v>4</v>
      </c>
      <c r="K114" s="5" t="s">
        <v>5</v>
      </c>
      <c r="L114" s="8">
        <f t="shared" si="35"/>
        <v>3.5</v>
      </c>
      <c r="M114" s="8">
        <f t="shared" si="36"/>
        <v>3.25</v>
      </c>
      <c r="N114" s="8">
        <f t="shared" si="30"/>
        <v>2.75</v>
      </c>
      <c r="O114" s="8">
        <f t="shared" si="31"/>
        <v>2.75</v>
      </c>
      <c r="P114" s="8">
        <f t="shared" si="32"/>
        <v>3.25</v>
      </c>
      <c r="Q114" s="8">
        <f t="shared" si="33"/>
        <v>4</v>
      </c>
      <c r="R114" s="8">
        <f t="shared" si="37"/>
        <v>3</v>
      </c>
      <c r="S114" s="8">
        <f t="shared" si="38"/>
        <v>3.5</v>
      </c>
      <c r="T114" s="8">
        <f t="shared" si="39"/>
        <v>3.5</v>
      </c>
      <c r="U114" s="8">
        <f t="shared" si="40"/>
        <v>3.25</v>
      </c>
      <c r="V114" s="9">
        <f t="shared" si="34"/>
        <v>3.2749999999999999</v>
      </c>
      <c r="W114" s="9"/>
    </row>
    <row r="115" spans="1:23" ht="15.75" thickBot="1" x14ac:dyDescent="0.3">
      <c r="A115" s="4">
        <v>16222120684</v>
      </c>
      <c r="B115" s="5" t="s">
        <v>4</v>
      </c>
      <c r="C115" s="5" t="s">
        <v>5</v>
      </c>
      <c r="D115" s="5" t="s">
        <v>6</v>
      </c>
      <c r="E115" s="5" t="s">
        <v>6</v>
      </c>
      <c r="F115" s="5" t="s">
        <v>5</v>
      </c>
      <c r="G115" s="5" t="s">
        <v>2</v>
      </c>
      <c r="H115" s="5" t="s">
        <v>5</v>
      </c>
      <c r="I115" s="5" t="s">
        <v>4</v>
      </c>
      <c r="J115" s="5" t="s">
        <v>5</v>
      </c>
      <c r="K115" s="5" t="s">
        <v>4</v>
      </c>
      <c r="L115" s="8">
        <f t="shared" si="35"/>
        <v>3.5</v>
      </c>
      <c r="M115" s="8">
        <f t="shared" si="36"/>
        <v>3.25</v>
      </c>
      <c r="N115" s="8">
        <f t="shared" si="30"/>
        <v>3</v>
      </c>
      <c r="O115" s="8">
        <f t="shared" si="31"/>
        <v>3</v>
      </c>
      <c r="P115" s="8">
        <f t="shared" si="32"/>
        <v>3.25</v>
      </c>
      <c r="Q115" s="8">
        <f t="shared" si="33"/>
        <v>4</v>
      </c>
      <c r="R115" s="8">
        <f t="shared" si="37"/>
        <v>3.25</v>
      </c>
      <c r="S115" s="8">
        <f t="shared" si="38"/>
        <v>3.5</v>
      </c>
      <c r="T115" s="8">
        <f t="shared" si="39"/>
        <v>3.25</v>
      </c>
      <c r="U115" s="8">
        <f t="shared" si="40"/>
        <v>3.5</v>
      </c>
      <c r="V115" s="9">
        <f t="shared" si="34"/>
        <v>3.35</v>
      </c>
      <c r="W115" s="9"/>
    </row>
    <row r="116" spans="1:23" ht="15.75" thickBot="1" x14ac:dyDescent="0.3">
      <c r="A116" s="4">
        <v>16222120687</v>
      </c>
      <c r="B116" s="5" t="s">
        <v>3</v>
      </c>
      <c r="C116" s="5" t="s">
        <v>5</v>
      </c>
      <c r="D116" s="5" t="s">
        <v>5</v>
      </c>
      <c r="E116" s="5" t="s">
        <v>0</v>
      </c>
      <c r="F116" s="5" t="s">
        <v>5</v>
      </c>
      <c r="G116" s="5" t="s">
        <v>3</v>
      </c>
      <c r="H116" s="5" t="s">
        <v>6</v>
      </c>
      <c r="I116" s="5" t="s">
        <v>5</v>
      </c>
      <c r="J116" s="5" t="s">
        <v>7</v>
      </c>
      <c r="K116" s="5" t="s">
        <v>3</v>
      </c>
      <c r="L116" s="8">
        <f t="shared" si="35"/>
        <v>3.75</v>
      </c>
      <c r="M116" s="8">
        <f t="shared" si="36"/>
        <v>3.25</v>
      </c>
      <c r="N116" s="8">
        <f t="shared" si="30"/>
        <v>3.25</v>
      </c>
      <c r="O116" s="8">
        <f t="shared" si="31"/>
        <v>2.75</v>
      </c>
      <c r="P116" s="8">
        <f t="shared" si="32"/>
        <v>3.25</v>
      </c>
      <c r="Q116" s="8">
        <f t="shared" si="33"/>
        <v>3.75</v>
      </c>
      <c r="R116" s="8">
        <f t="shared" si="37"/>
        <v>3</v>
      </c>
      <c r="S116" s="8">
        <f t="shared" si="38"/>
        <v>3.25</v>
      </c>
      <c r="T116" s="8">
        <f t="shared" si="39"/>
        <v>2.5</v>
      </c>
      <c r="U116" s="8">
        <f t="shared" si="40"/>
        <v>3.75</v>
      </c>
      <c r="V116" s="9">
        <f t="shared" si="34"/>
        <v>3.25</v>
      </c>
      <c r="W116" s="9"/>
    </row>
    <row r="117" spans="1:23" ht="15.75" thickBot="1" x14ac:dyDescent="0.3">
      <c r="A117" s="4">
        <v>16222120688</v>
      </c>
      <c r="B117" s="5" t="s">
        <v>0</v>
      </c>
      <c r="C117" s="5" t="s">
        <v>5</v>
      </c>
      <c r="D117" s="5" t="s">
        <v>7</v>
      </c>
      <c r="E117" s="5" t="s">
        <v>7</v>
      </c>
      <c r="F117" s="5" t="s">
        <v>0</v>
      </c>
      <c r="G117" s="5" t="s">
        <v>4</v>
      </c>
      <c r="H117" s="5" t="s">
        <v>6</v>
      </c>
      <c r="I117" s="5" t="s">
        <v>6</v>
      </c>
      <c r="J117" s="5" t="s">
        <v>8</v>
      </c>
      <c r="K117" s="5" t="s">
        <v>5</v>
      </c>
      <c r="L117" s="8">
        <f t="shared" si="35"/>
        <v>2.75</v>
      </c>
      <c r="M117" s="8">
        <f t="shared" si="36"/>
        <v>3.25</v>
      </c>
      <c r="N117" s="8">
        <f t="shared" si="30"/>
        <v>2.5</v>
      </c>
      <c r="O117" s="8">
        <f t="shared" si="31"/>
        <v>2.5</v>
      </c>
      <c r="P117" s="8">
        <f t="shared" si="32"/>
        <v>2.75</v>
      </c>
      <c r="Q117" s="8">
        <f t="shared" si="33"/>
        <v>3.5</v>
      </c>
      <c r="R117" s="8">
        <f t="shared" si="37"/>
        <v>3</v>
      </c>
      <c r="S117" s="8">
        <f t="shared" si="38"/>
        <v>3</v>
      </c>
      <c r="T117" s="8">
        <f t="shared" si="39"/>
        <v>2.25</v>
      </c>
      <c r="U117" s="8">
        <f t="shared" si="40"/>
        <v>3.25</v>
      </c>
      <c r="V117" s="9">
        <f t="shared" si="34"/>
        <v>2.875</v>
      </c>
      <c r="W117" s="9"/>
    </row>
    <row r="118" spans="1:23" ht="15.75" thickBot="1" x14ac:dyDescent="0.3">
      <c r="A118" s="4">
        <v>16222120689</v>
      </c>
      <c r="B118" s="5" t="s">
        <v>0</v>
      </c>
      <c r="C118" s="5" t="s">
        <v>5</v>
      </c>
      <c r="D118" s="5" t="s">
        <v>6</v>
      </c>
      <c r="E118" s="5" t="s">
        <v>8</v>
      </c>
      <c r="F118" s="5" t="s">
        <v>6</v>
      </c>
      <c r="G118" s="5" t="s">
        <v>3</v>
      </c>
      <c r="H118" s="5" t="s">
        <v>5</v>
      </c>
      <c r="I118" s="5" t="s">
        <v>6</v>
      </c>
      <c r="J118" s="5" t="s">
        <v>0</v>
      </c>
      <c r="K118" s="5" t="s">
        <v>5</v>
      </c>
      <c r="L118" s="8">
        <f t="shared" si="35"/>
        <v>2.75</v>
      </c>
      <c r="M118" s="8">
        <f t="shared" si="36"/>
        <v>3.25</v>
      </c>
      <c r="N118" s="8">
        <f t="shared" si="30"/>
        <v>3</v>
      </c>
      <c r="O118" s="8">
        <f t="shared" si="31"/>
        <v>2.25</v>
      </c>
      <c r="P118" s="8">
        <f t="shared" si="32"/>
        <v>3</v>
      </c>
      <c r="Q118" s="8">
        <f t="shared" si="33"/>
        <v>3.75</v>
      </c>
      <c r="R118" s="8">
        <f t="shared" si="37"/>
        <v>3.25</v>
      </c>
      <c r="S118" s="8">
        <f t="shared" si="38"/>
        <v>3</v>
      </c>
      <c r="T118" s="8">
        <f t="shared" si="39"/>
        <v>2.75</v>
      </c>
      <c r="U118" s="8">
        <f t="shared" si="40"/>
        <v>3.25</v>
      </c>
      <c r="V118" s="9">
        <f t="shared" si="34"/>
        <v>3.0249999999999999</v>
      </c>
      <c r="W118" s="9"/>
    </row>
    <row r="119" spans="1:23" ht="15.75" thickBot="1" x14ac:dyDescent="0.3">
      <c r="A119" s="4">
        <v>16222120691</v>
      </c>
      <c r="B119" s="5" t="s">
        <v>3</v>
      </c>
      <c r="C119" s="5" t="s">
        <v>4</v>
      </c>
      <c r="D119" s="5" t="s">
        <v>7</v>
      </c>
      <c r="E119" s="5" t="s">
        <v>6</v>
      </c>
      <c r="F119" s="5" t="s">
        <v>5</v>
      </c>
      <c r="G119" s="5" t="s">
        <v>2</v>
      </c>
      <c r="H119" s="5" t="s">
        <v>6</v>
      </c>
      <c r="I119" s="5" t="s">
        <v>5</v>
      </c>
      <c r="J119" s="5" t="s">
        <v>0</v>
      </c>
      <c r="K119" s="5" t="s">
        <v>4</v>
      </c>
      <c r="L119" s="8">
        <f t="shared" si="35"/>
        <v>3.75</v>
      </c>
      <c r="M119" s="8">
        <f t="shared" si="36"/>
        <v>3.5</v>
      </c>
      <c r="N119" s="8">
        <f t="shared" si="30"/>
        <v>2.5</v>
      </c>
      <c r="O119" s="8">
        <f t="shared" si="31"/>
        <v>3</v>
      </c>
      <c r="P119" s="8">
        <f t="shared" si="32"/>
        <v>3.25</v>
      </c>
      <c r="Q119" s="8">
        <f t="shared" si="33"/>
        <v>4</v>
      </c>
      <c r="R119" s="8">
        <f t="shared" si="37"/>
        <v>3</v>
      </c>
      <c r="S119" s="8">
        <f t="shared" si="38"/>
        <v>3.25</v>
      </c>
      <c r="T119" s="8">
        <f t="shared" si="39"/>
        <v>2.75</v>
      </c>
      <c r="U119" s="8">
        <f t="shared" si="40"/>
        <v>3.5</v>
      </c>
      <c r="V119" s="9">
        <f t="shared" si="34"/>
        <v>3.25</v>
      </c>
      <c r="W119" s="9"/>
    </row>
    <row r="120" spans="1:23" ht="15.75" thickBot="1" x14ac:dyDescent="0.3">
      <c r="A120" s="4">
        <v>16222120693</v>
      </c>
      <c r="B120" s="5" t="s">
        <v>5</v>
      </c>
      <c r="C120" s="5" t="s">
        <v>0</v>
      </c>
      <c r="D120" s="5" t="s">
        <v>7</v>
      </c>
      <c r="E120" s="5" t="s">
        <v>0</v>
      </c>
      <c r="F120" s="5" t="s">
        <v>0</v>
      </c>
      <c r="G120" s="5" t="s">
        <v>4</v>
      </c>
      <c r="H120" s="5" t="s">
        <v>0</v>
      </c>
      <c r="I120" s="5" t="s">
        <v>0</v>
      </c>
      <c r="J120" s="5" t="s">
        <v>7</v>
      </c>
      <c r="K120" s="5" t="s">
        <v>5</v>
      </c>
      <c r="L120" s="8">
        <f t="shared" si="35"/>
        <v>3.25</v>
      </c>
      <c r="M120" s="8">
        <f t="shared" si="36"/>
        <v>2.75</v>
      </c>
      <c r="N120" s="8">
        <f t="shared" si="30"/>
        <v>2.5</v>
      </c>
      <c r="O120" s="8">
        <f t="shared" si="31"/>
        <v>2.75</v>
      </c>
      <c r="P120" s="8">
        <f t="shared" si="32"/>
        <v>2.75</v>
      </c>
      <c r="Q120" s="8">
        <f t="shared" si="33"/>
        <v>3.5</v>
      </c>
      <c r="R120" s="8">
        <f t="shared" si="37"/>
        <v>2.75</v>
      </c>
      <c r="S120" s="8">
        <f t="shared" si="38"/>
        <v>2.75</v>
      </c>
      <c r="T120" s="8">
        <f t="shared" si="39"/>
        <v>2.5</v>
      </c>
      <c r="U120" s="8">
        <f t="shared" si="40"/>
        <v>3.25</v>
      </c>
      <c r="V120" s="9">
        <f t="shared" si="34"/>
        <v>2.875</v>
      </c>
      <c r="W120" s="9"/>
    </row>
    <row r="121" spans="1:23" ht="15.75" thickBot="1" x14ac:dyDescent="0.3">
      <c r="A121" s="4">
        <v>16222120694</v>
      </c>
      <c r="B121" s="5" t="s">
        <v>3</v>
      </c>
      <c r="C121" s="5" t="s">
        <v>3</v>
      </c>
      <c r="D121" s="5" t="s">
        <v>6</v>
      </c>
      <c r="E121" s="5" t="s">
        <v>6</v>
      </c>
      <c r="F121" s="5" t="s">
        <v>6</v>
      </c>
      <c r="G121" s="5" t="s">
        <v>2</v>
      </c>
      <c r="H121" s="5" t="s">
        <v>5</v>
      </c>
      <c r="I121" s="5" t="s">
        <v>3</v>
      </c>
      <c r="J121" s="5" t="s">
        <v>0</v>
      </c>
      <c r="K121" s="5" t="s">
        <v>5</v>
      </c>
      <c r="L121" s="8">
        <f t="shared" si="35"/>
        <v>3.75</v>
      </c>
      <c r="M121" s="8">
        <f t="shared" si="36"/>
        <v>3.75</v>
      </c>
      <c r="N121" s="8">
        <f t="shared" si="30"/>
        <v>3</v>
      </c>
      <c r="O121" s="8">
        <f t="shared" si="31"/>
        <v>3</v>
      </c>
      <c r="P121" s="8">
        <f t="shared" si="32"/>
        <v>3</v>
      </c>
      <c r="Q121" s="8">
        <f t="shared" si="33"/>
        <v>4</v>
      </c>
      <c r="R121" s="8">
        <f t="shared" si="37"/>
        <v>3.25</v>
      </c>
      <c r="S121" s="8">
        <f t="shared" si="38"/>
        <v>3.75</v>
      </c>
      <c r="T121" s="8">
        <f t="shared" si="39"/>
        <v>2.75</v>
      </c>
      <c r="U121" s="8">
        <f t="shared" si="40"/>
        <v>3.25</v>
      </c>
      <c r="V121" s="9">
        <f t="shared" si="34"/>
        <v>3.35</v>
      </c>
      <c r="W121" s="9"/>
    </row>
    <row r="122" spans="1:23" ht="15.75" thickBot="1" x14ac:dyDescent="0.3">
      <c r="A122" s="4">
        <v>16222120695</v>
      </c>
      <c r="B122" s="5" t="s">
        <v>0</v>
      </c>
      <c r="C122" s="5" t="s">
        <v>6</v>
      </c>
      <c r="D122" s="5" t="s">
        <v>0</v>
      </c>
      <c r="E122" s="5" t="s">
        <v>0</v>
      </c>
      <c r="F122" s="5" t="s">
        <v>7</v>
      </c>
      <c r="G122" s="5" t="s">
        <v>3</v>
      </c>
      <c r="H122" s="5" t="s">
        <v>6</v>
      </c>
      <c r="I122" s="5" t="s">
        <v>5</v>
      </c>
      <c r="J122" s="5" t="s">
        <v>7</v>
      </c>
      <c r="K122" s="5" t="s">
        <v>5</v>
      </c>
      <c r="L122" s="8">
        <f t="shared" si="35"/>
        <v>2.75</v>
      </c>
      <c r="M122" s="8">
        <f t="shared" si="36"/>
        <v>3</v>
      </c>
      <c r="N122" s="8">
        <f t="shared" si="30"/>
        <v>2.75</v>
      </c>
      <c r="O122" s="8">
        <f t="shared" si="31"/>
        <v>2.75</v>
      </c>
      <c r="P122" s="8">
        <f t="shared" si="32"/>
        <v>2.5</v>
      </c>
      <c r="Q122" s="8">
        <f t="shared" si="33"/>
        <v>3.75</v>
      </c>
      <c r="R122" s="8">
        <f t="shared" si="37"/>
        <v>3</v>
      </c>
      <c r="S122" s="8">
        <f t="shared" si="38"/>
        <v>3.25</v>
      </c>
      <c r="T122" s="8">
        <f t="shared" si="39"/>
        <v>2.5</v>
      </c>
      <c r="U122" s="8">
        <f t="shared" si="40"/>
        <v>3.25</v>
      </c>
      <c r="V122" s="9">
        <f t="shared" si="34"/>
        <v>2.95</v>
      </c>
      <c r="W122" s="9"/>
    </row>
    <row r="123" spans="1:23" ht="15.75" thickBot="1" x14ac:dyDescent="0.3">
      <c r="A123" s="4">
        <v>16222120697</v>
      </c>
      <c r="B123" s="5" t="s">
        <v>6</v>
      </c>
      <c r="C123" s="5" t="s">
        <v>6</v>
      </c>
      <c r="D123" s="5" t="s">
        <v>7</v>
      </c>
      <c r="E123" s="5" t="s">
        <v>9</v>
      </c>
      <c r="F123" s="5" t="s">
        <v>0</v>
      </c>
      <c r="G123" s="5" t="s">
        <v>5</v>
      </c>
      <c r="H123" s="5" t="s">
        <v>0</v>
      </c>
      <c r="I123" s="5" t="s">
        <v>7</v>
      </c>
      <c r="J123" s="5" t="s">
        <v>7</v>
      </c>
      <c r="K123" s="5" t="s">
        <v>3</v>
      </c>
      <c r="L123" s="8">
        <f t="shared" si="35"/>
        <v>3</v>
      </c>
      <c r="M123" s="8">
        <f t="shared" si="36"/>
        <v>3</v>
      </c>
      <c r="N123" s="8">
        <f t="shared" si="30"/>
        <v>2.5</v>
      </c>
      <c r="O123" s="8">
        <f t="shared" si="31"/>
        <v>2</v>
      </c>
      <c r="P123" s="8">
        <f t="shared" si="32"/>
        <v>2.75</v>
      </c>
      <c r="Q123" s="8">
        <f t="shared" si="33"/>
        <v>3.25</v>
      </c>
      <c r="R123" s="8">
        <f t="shared" si="37"/>
        <v>2.75</v>
      </c>
      <c r="S123" s="8">
        <f t="shared" si="38"/>
        <v>2.5</v>
      </c>
      <c r="T123" s="8">
        <f t="shared" si="39"/>
        <v>2.5</v>
      </c>
      <c r="U123" s="8">
        <f t="shared" si="40"/>
        <v>3.75</v>
      </c>
      <c r="V123" s="9">
        <f t="shared" si="34"/>
        <v>2.8</v>
      </c>
      <c r="W123" s="9"/>
    </row>
    <row r="124" spans="1:23" ht="15.75" thickBot="1" x14ac:dyDescent="0.3">
      <c r="A124" s="4">
        <v>16222120698</v>
      </c>
      <c r="B124" s="5" t="s">
        <v>6</v>
      </c>
      <c r="C124" s="5" t="s">
        <v>6</v>
      </c>
      <c r="D124" s="5" t="s">
        <v>7</v>
      </c>
      <c r="E124" s="5" t="s">
        <v>8</v>
      </c>
      <c r="F124" s="5" t="s">
        <v>0</v>
      </c>
      <c r="G124" s="5" t="s">
        <v>4</v>
      </c>
      <c r="H124" s="5" t="s">
        <v>0</v>
      </c>
      <c r="I124" s="5" t="s">
        <v>6</v>
      </c>
      <c r="J124" s="5" t="s">
        <v>7</v>
      </c>
      <c r="K124" s="5" t="s">
        <v>5</v>
      </c>
      <c r="L124" s="8">
        <f t="shared" si="35"/>
        <v>3</v>
      </c>
      <c r="M124" s="8">
        <f t="shared" si="36"/>
        <v>3</v>
      </c>
      <c r="N124" s="8">
        <f t="shared" si="30"/>
        <v>2.5</v>
      </c>
      <c r="O124" s="8">
        <f t="shared" si="31"/>
        <v>2.25</v>
      </c>
      <c r="P124" s="8">
        <f t="shared" si="32"/>
        <v>2.75</v>
      </c>
      <c r="Q124" s="8">
        <f t="shared" si="33"/>
        <v>3.5</v>
      </c>
      <c r="R124" s="8">
        <f t="shared" si="37"/>
        <v>2.75</v>
      </c>
      <c r="S124" s="8">
        <f t="shared" si="38"/>
        <v>3</v>
      </c>
      <c r="T124" s="8">
        <f t="shared" si="39"/>
        <v>2.5</v>
      </c>
      <c r="U124" s="8">
        <f t="shared" si="40"/>
        <v>3.25</v>
      </c>
      <c r="V124" s="9">
        <f t="shared" si="34"/>
        <v>2.85</v>
      </c>
      <c r="W124" s="9"/>
    </row>
    <row r="125" spans="1:23" ht="15.75" thickBot="1" x14ac:dyDescent="0.3">
      <c r="A125" s="4">
        <v>16222120700</v>
      </c>
      <c r="B125" s="5" t="s">
        <v>4</v>
      </c>
      <c r="C125" s="5" t="s">
        <v>5</v>
      </c>
      <c r="D125" s="5" t="s">
        <v>6</v>
      </c>
      <c r="E125" s="5" t="s">
        <v>0</v>
      </c>
      <c r="F125" s="5" t="s">
        <v>5</v>
      </c>
      <c r="G125" s="5" t="s">
        <v>3</v>
      </c>
      <c r="H125" s="5" t="s">
        <v>5</v>
      </c>
      <c r="I125" s="5" t="s">
        <v>6</v>
      </c>
      <c r="J125" s="5" t="s">
        <v>7</v>
      </c>
      <c r="K125" s="5" t="s">
        <v>4</v>
      </c>
      <c r="L125" s="8">
        <f t="shared" si="35"/>
        <v>3.5</v>
      </c>
      <c r="M125" s="8">
        <f t="shared" si="36"/>
        <v>3.25</v>
      </c>
      <c r="N125" s="8">
        <f t="shared" si="30"/>
        <v>3</v>
      </c>
      <c r="O125" s="8">
        <f t="shared" si="31"/>
        <v>2.75</v>
      </c>
      <c r="P125" s="8">
        <f t="shared" si="32"/>
        <v>3.25</v>
      </c>
      <c r="Q125" s="8">
        <f t="shared" si="33"/>
        <v>3.75</v>
      </c>
      <c r="R125" s="8">
        <f t="shared" si="37"/>
        <v>3.25</v>
      </c>
      <c r="S125" s="8">
        <f t="shared" si="38"/>
        <v>3</v>
      </c>
      <c r="T125" s="8">
        <f t="shared" si="39"/>
        <v>2.5</v>
      </c>
      <c r="U125" s="8">
        <f t="shared" si="40"/>
        <v>3.5</v>
      </c>
      <c r="V125" s="9">
        <f t="shared" si="34"/>
        <v>3.1749999999999998</v>
      </c>
      <c r="W125" s="9"/>
    </row>
    <row r="126" spans="1:23" ht="15.75" thickBot="1" x14ac:dyDescent="0.3">
      <c r="A126" s="4">
        <v>16222120707</v>
      </c>
      <c r="B126" s="5" t="s">
        <v>5</v>
      </c>
      <c r="C126" s="5" t="s">
        <v>5</v>
      </c>
      <c r="D126" s="5" t="s">
        <v>7</v>
      </c>
      <c r="E126" s="5" t="s">
        <v>8</v>
      </c>
      <c r="F126" s="5" t="s">
        <v>0</v>
      </c>
      <c r="G126" s="5" t="s">
        <v>3</v>
      </c>
      <c r="H126" s="5" t="s">
        <v>0</v>
      </c>
      <c r="I126" s="5" t="s">
        <v>5</v>
      </c>
      <c r="J126" s="5" t="s">
        <v>7</v>
      </c>
      <c r="K126" s="5" t="s">
        <v>2</v>
      </c>
      <c r="L126" s="8">
        <f t="shared" si="35"/>
        <v>3.25</v>
      </c>
      <c r="M126" s="8">
        <f t="shared" si="36"/>
        <v>3.25</v>
      </c>
      <c r="N126" s="8">
        <f t="shared" si="30"/>
        <v>2.5</v>
      </c>
      <c r="O126" s="8">
        <f t="shared" si="31"/>
        <v>2.25</v>
      </c>
      <c r="P126" s="8">
        <f t="shared" si="32"/>
        <v>2.75</v>
      </c>
      <c r="Q126" s="8">
        <f t="shared" si="33"/>
        <v>3.75</v>
      </c>
      <c r="R126" s="8">
        <f t="shared" si="37"/>
        <v>2.75</v>
      </c>
      <c r="S126" s="8">
        <f t="shared" si="38"/>
        <v>3.25</v>
      </c>
      <c r="T126" s="8">
        <f t="shared" si="39"/>
        <v>2.5</v>
      </c>
      <c r="U126" s="8">
        <f t="shared" si="40"/>
        <v>4</v>
      </c>
      <c r="V126" s="9">
        <f t="shared" si="34"/>
        <v>3.0249999999999999</v>
      </c>
      <c r="W126" s="9"/>
    </row>
    <row r="127" spans="1:23" ht="15.75" thickBot="1" x14ac:dyDescent="0.3">
      <c r="A127" s="4">
        <v>16222120717</v>
      </c>
      <c r="B127" s="5" t="s">
        <v>0</v>
      </c>
      <c r="C127" s="5" t="s">
        <v>6</v>
      </c>
      <c r="D127" s="5" t="s">
        <v>7</v>
      </c>
      <c r="E127" s="5" t="s">
        <v>8</v>
      </c>
      <c r="F127" s="5" t="s">
        <v>8</v>
      </c>
      <c r="G127" s="5" t="s">
        <v>3</v>
      </c>
      <c r="H127" s="5" t="s">
        <v>0</v>
      </c>
      <c r="I127" s="5" t="s">
        <v>7</v>
      </c>
      <c r="J127" s="5" t="s">
        <v>8</v>
      </c>
      <c r="K127" s="5" t="s">
        <v>5</v>
      </c>
      <c r="L127" s="8">
        <f t="shared" si="35"/>
        <v>2.75</v>
      </c>
      <c r="M127" s="8">
        <f t="shared" si="36"/>
        <v>3</v>
      </c>
      <c r="N127" s="8">
        <f t="shared" si="30"/>
        <v>2.5</v>
      </c>
      <c r="O127" s="8">
        <f t="shared" si="31"/>
        <v>2.25</v>
      </c>
      <c r="P127" s="8">
        <f t="shared" si="32"/>
        <v>2.25</v>
      </c>
      <c r="Q127" s="8">
        <f t="shared" si="33"/>
        <v>3.75</v>
      </c>
      <c r="R127" s="8">
        <f t="shared" si="37"/>
        <v>2.75</v>
      </c>
      <c r="S127" s="8">
        <f t="shared" si="38"/>
        <v>2.5</v>
      </c>
      <c r="T127" s="8">
        <f t="shared" si="39"/>
        <v>2.25</v>
      </c>
      <c r="U127" s="8">
        <f t="shared" si="40"/>
        <v>3.25</v>
      </c>
      <c r="V127" s="9">
        <f t="shared" si="34"/>
        <v>2.7250000000000001</v>
      </c>
      <c r="W127" s="9"/>
    </row>
    <row r="128" spans="1:23" ht="15.75" thickBot="1" x14ac:dyDescent="0.3">
      <c r="A128" s="4">
        <v>16222120719</v>
      </c>
      <c r="B128" s="5" t="s">
        <v>6</v>
      </c>
      <c r="C128" s="5" t="s">
        <v>6</v>
      </c>
      <c r="D128" s="5" t="s">
        <v>7</v>
      </c>
      <c r="E128" s="5" t="s">
        <v>9</v>
      </c>
      <c r="F128" s="5" t="s">
        <v>7</v>
      </c>
      <c r="G128" s="5" t="s">
        <v>5</v>
      </c>
      <c r="H128" s="5" t="s">
        <v>6</v>
      </c>
      <c r="I128" s="5" t="s">
        <v>0</v>
      </c>
      <c r="J128" s="5" t="s">
        <v>6</v>
      </c>
      <c r="K128" s="5" t="s">
        <v>4</v>
      </c>
      <c r="L128" s="8">
        <f t="shared" si="35"/>
        <v>3</v>
      </c>
      <c r="M128" s="8">
        <f t="shared" si="36"/>
        <v>3</v>
      </c>
      <c r="N128" s="8">
        <f t="shared" si="30"/>
        <v>2.5</v>
      </c>
      <c r="O128" s="8">
        <f t="shared" si="31"/>
        <v>2</v>
      </c>
      <c r="P128" s="8">
        <f t="shared" si="32"/>
        <v>2.5</v>
      </c>
      <c r="Q128" s="8">
        <f t="shared" si="33"/>
        <v>3.25</v>
      </c>
      <c r="R128" s="8">
        <f t="shared" si="37"/>
        <v>3</v>
      </c>
      <c r="S128" s="8">
        <f t="shared" si="38"/>
        <v>2.75</v>
      </c>
      <c r="T128" s="8">
        <f t="shared" si="39"/>
        <v>3</v>
      </c>
      <c r="U128" s="8">
        <f t="shared" si="40"/>
        <v>3.5</v>
      </c>
      <c r="V128" s="9">
        <f t="shared" si="34"/>
        <v>2.85</v>
      </c>
      <c r="W128" s="9"/>
    </row>
    <row r="129" spans="1:23" ht="15.75" thickBot="1" x14ac:dyDescent="0.3">
      <c r="A129" s="4">
        <v>16222120721</v>
      </c>
      <c r="B129" s="5" t="s">
        <v>7</v>
      </c>
      <c r="C129" s="5" t="s">
        <v>0</v>
      </c>
      <c r="D129" s="5" t="s">
        <v>7</v>
      </c>
      <c r="E129" s="5" t="s">
        <v>8</v>
      </c>
      <c r="F129" s="5" t="s">
        <v>7</v>
      </c>
      <c r="G129" s="5" t="s">
        <v>8</v>
      </c>
      <c r="H129" s="5" t="s">
        <v>7</v>
      </c>
      <c r="I129" s="5" t="s">
        <v>0</v>
      </c>
      <c r="J129" s="5" t="s">
        <v>8</v>
      </c>
      <c r="K129" s="5" t="s">
        <v>5</v>
      </c>
      <c r="L129" s="8">
        <f t="shared" si="35"/>
        <v>2.5</v>
      </c>
      <c r="M129" s="8">
        <f t="shared" si="36"/>
        <v>2.75</v>
      </c>
      <c r="N129" s="8">
        <f t="shared" si="30"/>
        <v>2.5</v>
      </c>
      <c r="O129" s="8">
        <f t="shared" si="31"/>
        <v>2.25</v>
      </c>
      <c r="P129" s="8">
        <f t="shared" si="32"/>
        <v>2.5</v>
      </c>
      <c r="Q129" s="8">
        <f t="shared" si="33"/>
        <v>2.25</v>
      </c>
      <c r="R129" s="8">
        <f t="shared" si="37"/>
        <v>2.5</v>
      </c>
      <c r="S129" s="8">
        <f t="shared" si="38"/>
        <v>2.75</v>
      </c>
      <c r="T129" s="8">
        <f t="shared" si="39"/>
        <v>2.25</v>
      </c>
      <c r="U129" s="8">
        <f t="shared" si="40"/>
        <v>3.25</v>
      </c>
      <c r="V129" s="9">
        <f t="shared" si="34"/>
        <v>2.5499999999999998</v>
      </c>
      <c r="W129" s="9"/>
    </row>
    <row r="130" spans="1:23" ht="15.75" thickBot="1" x14ac:dyDescent="0.3">
      <c r="A130" s="4">
        <v>16222120722</v>
      </c>
      <c r="B130" s="5" t="s">
        <v>5</v>
      </c>
      <c r="C130" s="5" t="s">
        <v>5</v>
      </c>
      <c r="D130" s="5" t="s">
        <v>7</v>
      </c>
      <c r="E130" s="5" t="s">
        <v>7</v>
      </c>
      <c r="F130" s="5" t="s">
        <v>6</v>
      </c>
      <c r="G130" s="5" t="s">
        <v>6</v>
      </c>
      <c r="H130" s="5" t="s">
        <v>6</v>
      </c>
      <c r="I130" s="5" t="s">
        <v>5</v>
      </c>
      <c r="J130" s="5" t="s">
        <v>6</v>
      </c>
      <c r="K130" s="5" t="s">
        <v>5</v>
      </c>
      <c r="L130" s="8">
        <f t="shared" si="35"/>
        <v>3.25</v>
      </c>
      <c r="M130" s="8">
        <f t="shared" si="36"/>
        <v>3.25</v>
      </c>
      <c r="N130" s="8">
        <f t="shared" si="30"/>
        <v>2.5</v>
      </c>
      <c r="O130" s="8">
        <f t="shared" si="31"/>
        <v>2.5</v>
      </c>
      <c r="P130" s="8">
        <f t="shared" si="32"/>
        <v>3</v>
      </c>
      <c r="Q130" s="8">
        <f t="shared" si="33"/>
        <v>3</v>
      </c>
      <c r="R130" s="8">
        <f t="shared" si="37"/>
        <v>3</v>
      </c>
      <c r="S130" s="8">
        <f t="shared" si="38"/>
        <v>3.25</v>
      </c>
      <c r="T130" s="8">
        <f t="shared" si="39"/>
        <v>3</v>
      </c>
      <c r="U130" s="8">
        <f t="shared" si="40"/>
        <v>3.25</v>
      </c>
      <c r="V130" s="9">
        <f t="shared" si="34"/>
        <v>3</v>
      </c>
      <c r="W130" s="9"/>
    </row>
    <row r="131" spans="1:23" ht="15.75" thickBot="1" x14ac:dyDescent="0.3">
      <c r="A131" s="4">
        <v>16222120723</v>
      </c>
      <c r="B131" s="5" t="s">
        <v>0</v>
      </c>
      <c r="C131" s="5" t="s">
        <v>6</v>
      </c>
      <c r="D131" s="5" t="s">
        <v>7</v>
      </c>
      <c r="E131" s="5" t="s">
        <v>9</v>
      </c>
      <c r="F131" s="5" t="s">
        <v>8</v>
      </c>
      <c r="G131" s="5" t="s">
        <v>6</v>
      </c>
      <c r="H131" s="5" t="s">
        <v>0</v>
      </c>
      <c r="I131" s="5" t="s">
        <v>0</v>
      </c>
      <c r="J131" s="5" t="s">
        <v>7</v>
      </c>
      <c r="K131" s="5" t="s">
        <v>5</v>
      </c>
      <c r="L131" s="8">
        <f t="shared" si="35"/>
        <v>2.75</v>
      </c>
      <c r="M131" s="8">
        <f t="shared" si="36"/>
        <v>3</v>
      </c>
      <c r="N131" s="8">
        <f t="shared" ref="N131:N142" si="41">IF(D131="a+",4,IF(D131="a",3.75,IF(D131="a-",3.5,IF(D131="b+",3.25,IF(D131="b",3,IF(D131="b-",2.75,IF(D131="c+",2.5,IF(D131="c",2.25,IF(D131="d",2,IF(D131="f",0,IF(D131="Absent","Ab")))))))))))</f>
        <v>2.5</v>
      </c>
      <c r="O131" s="8">
        <f t="shared" ref="O131:O142" si="42">IF(E131="a+",4,IF(E131="a",3.75,IF(E131="a-",3.5,IF(E131="b+",3.25,IF(E131="b",3,IF(E131="b-",2.75,IF(E131="c+",2.5,IF(E131="c",2.25,IF(E131="d",2,IF(E131="f",0,IF(E131="Absent","Ab")))))))))))</f>
        <v>2</v>
      </c>
      <c r="P131" s="8">
        <f t="shared" ref="P131:P142" si="43">IF(F131="a+",4,IF(F131="a",3.75,IF(F131="a-",3.5,IF(F131="b+",3.25,IF(F131="b",3,IF(F131="b-",2.75,IF(F131="c+",2.5,IF(F131="c",2.25,IF(F131="d",2,IF(F131="f",0,IF(F131="Absent","Ab")))))))))))</f>
        <v>2.25</v>
      </c>
      <c r="Q131" s="8">
        <f t="shared" ref="Q131:Q142" si="44">IF(G131="a+",4,IF(G131="a",3.75,IF(G131="a-",3.5,IF(G131="b+",3.25,IF(G131="b",3,IF(G131="b-",2.75,IF(G131="c+",2.5,IF(G131="c",2.25,IF(G131="d",2,IF(G131="f",0,IF(G131="Absent","Ab")))))))))))</f>
        <v>3</v>
      </c>
      <c r="R131" s="8">
        <f t="shared" si="37"/>
        <v>2.75</v>
      </c>
      <c r="S131" s="8">
        <f t="shared" si="38"/>
        <v>2.75</v>
      </c>
      <c r="T131" s="8">
        <f t="shared" si="39"/>
        <v>2.5</v>
      </c>
      <c r="U131" s="8">
        <f t="shared" si="40"/>
        <v>3.25</v>
      </c>
      <c r="V131" s="9">
        <f t="shared" ref="V131:V142" si="45">AVERAGE(L131:U131)</f>
        <v>2.6749999999999998</v>
      </c>
      <c r="W131" s="9"/>
    </row>
    <row r="132" spans="1:23" ht="15.75" thickBot="1" x14ac:dyDescent="0.3">
      <c r="A132" s="4">
        <v>16222120724</v>
      </c>
      <c r="B132" s="5" t="s">
        <v>6</v>
      </c>
      <c r="C132" s="5" t="s">
        <v>6</v>
      </c>
      <c r="D132" s="5" t="s">
        <v>8</v>
      </c>
      <c r="E132" s="5" t="s">
        <v>7</v>
      </c>
      <c r="F132" s="5" t="s">
        <v>0</v>
      </c>
      <c r="G132" s="5" t="s">
        <v>5</v>
      </c>
      <c r="H132" s="5" t="s">
        <v>0</v>
      </c>
      <c r="I132" s="5" t="s">
        <v>0</v>
      </c>
      <c r="J132" s="5" t="s">
        <v>5</v>
      </c>
      <c r="K132" s="5" t="s">
        <v>4</v>
      </c>
      <c r="L132" s="8">
        <f t="shared" si="35"/>
        <v>3</v>
      </c>
      <c r="M132" s="8">
        <f t="shared" si="36"/>
        <v>3</v>
      </c>
      <c r="N132" s="8">
        <f t="shared" si="41"/>
        <v>2.25</v>
      </c>
      <c r="O132" s="8">
        <f t="shared" si="42"/>
        <v>2.5</v>
      </c>
      <c r="P132" s="8">
        <f t="shared" si="43"/>
        <v>2.75</v>
      </c>
      <c r="Q132" s="8">
        <f t="shared" si="44"/>
        <v>3.25</v>
      </c>
      <c r="R132" s="8">
        <f t="shared" si="37"/>
        <v>2.75</v>
      </c>
      <c r="S132" s="8">
        <f t="shared" si="38"/>
        <v>2.75</v>
      </c>
      <c r="T132" s="8">
        <f t="shared" si="39"/>
        <v>3.25</v>
      </c>
      <c r="U132" s="8">
        <f t="shared" si="40"/>
        <v>3.5</v>
      </c>
      <c r="V132" s="9">
        <f t="shared" si="45"/>
        <v>2.9</v>
      </c>
      <c r="W132" s="9"/>
    </row>
    <row r="133" spans="1:23" ht="15.75" thickBot="1" x14ac:dyDescent="0.3">
      <c r="A133" s="4">
        <v>16222120725</v>
      </c>
      <c r="B133" s="5" t="s">
        <v>0</v>
      </c>
      <c r="C133" s="5" t="s">
        <v>0</v>
      </c>
      <c r="D133" s="5" t="s">
        <v>8</v>
      </c>
      <c r="E133" s="5" t="s">
        <v>9</v>
      </c>
      <c r="F133" s="5" t="s">
        <v>0</v>
      </c>
      <c r="G133" s="5" t="s">
        <v>5</v>
      </c>
      <c r="H133" s="5" t="s">
        <v>0</v>
      </c>
      <c r="I133" s="5" t="s">
        <v>0</v>
      </c>
      <c r="J133" s="5" t="s">
        <v>7</v>
      </c>
      <c r="K133" s="5" t="s">
        <v>3</v>
      </c>
      <c r="L133" s="8">
        <f t="shared" si="35"/>
        <v>2.75</v>
      </c>
      <c r="M133" s="8">
        <f t="shared" si="36"/>
        <v>2.75</v>
      </c>
      <c r="N133" s="8">
        <f t="shared" si="41"/>
        <v>2.25</v>
      </c>
      <c r="O133" s="8">
        <f t="shared" si="42"/>
        <v>2</v>
      </c>
      <c r="P133" s="8">
        <f t="shared" si="43"/>
        <v>2.75</v>
      </c>
      <c r="Q133" s="8">
        <f t="shared" si="44"/>
        <v>3.25</v>
      </c>
      <c r="R133" s="8">
        <f t="shared" si="37"/>
        <v>2.75</v>
      </c>
      <c r="S133" s="8">
        <f t="shared" si="38"/>
        <v>2.75</v>
      </c>
      <c r="T133" s="8">
        <f t="shared" si="39"/>
        <v>2.5</v>
      </c>
      <c r="U133" s="8">
        <f t="shared" si="40"/>
        <v>3.75</v>
      </c>
      <c r="V133" s="9">
        <f t="shared" si="45"/>
        <v>2.75</v>
      </c>
      <c r="W133" s="9"/>
    </row>
    <row r="134" spans="1:23" ht="15.75" thickBot="1" x14ac:dyDescent="0.3">
      <c r="A134" s="4">
        <v>16222120726</v>
      </c>
      <c r="B134" s="5" t="s">
        <v>4</v>
      </c>
      <c r="C134" s="5" t="s">
        <v>5</v>
      </c>
      <c r="D134" s="5" t="s">
        <v>0</v>
      </c>
      <c r="E134" s="5" t="s">
        <v>6</v>
      </c>
      <c r="F134" s="5" t="s">
        <v>5</v>
      </c>
      <c r="G134" s="5" t="s">
        <v>3</v>
      </c>
      <c r="H134" s="5" t="s">
        <v>5</v>
      </c>
      <c r="I134" s="5" t="s">
        <v>5</v>
      </c>
      <c r="J134" s="5" t="s">
        <v>0</v>
      </c>
      <c r="K134" s="5" t="s">
        <v>2</v>
      </c>
      <c r="L134" s="8">
        <f t="shared" si="35"/>
        <v>3.5</v>
      </c>
      <c r="M134" s="8">
        <f t="shared" si="36"/>
        <v>3.25</v>
      </c>
      <c r="N134" s="8">
        <f t="shared" si="41"/>
        <v>2.75</v>
      </c>
      <c r="O134" s="8">
        <f t="shared" si="42"/>
        <v>3</v>
      </c>
      <c r="P134" s="8">
        <f t="shared" si="43"/>
        <v>3.25</v>
      </c>
      <c r="Q134" s="8">
        <f t="shared" si="44"/>
        <v>3.75</v>
      </c>
      <c r="R134" s="8">
        <f t="shared" si="37"/>
        <v>3.25</v>
      </c>
      <c r="S134" s="8">
        <f t="shared" si="38"/>
        <v>3.25</v>
      </c>
      <c r="T134" s="8">
        <f t="shared" si="39"/>
        <v>2.75</v>
      </c>
      <c r="U134" s="8">
        <f t="shared" si="40"/>
        <v>4</v>
      </c>
      <c r="V134" s="9">
        <f t="shared" si="45"/>
        <v>3.2749999999999999</v>
      </c>
      <c r="W134" s="9"/>
    </row>
    <row r="135" spans="1:23" ht="15.75" thickBot="1" x14ac:dyDescent="0.3">
      <c r="A135" s="4">
        <v>16222120727</v>
      </c>
      <c r="B135" s="5" t="s">
        <v>5</v>
      </c>
      <c r="C135" s="5" t="s">
        <v>5</v>
      </c>
      <c r="D135" s="5" t="s">
        <v>7</v>
      </c>
      <c r="E135" s="5" t="s">
        <v>0</v>
      </c>
      <c r="F135" s="5" t="s">
        <v>6</v>
      </c>
      <c r="G135" s="5" t="s">
        <v>4</v>
      </c>
      <c r="H135" s="5" t="s">
        <v>6</v>
      </c>
      <c r="I135" s="5" t="s">
        <v>5</v>
      </c>
      <c r="J135" s="5" t="s">
        <v>7</v>
      </c>
      <c r="K135" s="5" t="s">
        <v>2</v>
      </c>
      <c r="L135" s="8">
        <f t="shared" si="35"/>
        <v>3.25</v>
      </c>
      <c r="M135" s="8">
        <f t="shared" si="36"/>
        <v>3.25</v>
      </c>
      <c r="N135" s="8">
        <f t="shared" si="41"/>
        <v>2.5</v>
      </c>
      <c r="O135" s="8">
        <f t="shared" si="42"/>
        <v>2.75</v>
      </c>
      <c r="P135" s="8">
        <f t="shared" si="43"/>
        <v>3</v>
      </c>
      <c r="Q135" s="8">
        <f t="shared" si="44"/>
        <v>3.5</v>
      </c>
      <c r="R135" s="8">
        <f t="shared" si="37"/>
        <v>3</v>
      </c>
      <c r="S135" s="8">
        <f t="shared" si="38"/>
        <v>3.25</v>
      </c>
      <c r="T135" s="8">
        <f t="shared" si="39"/>
        <v>2.5</v>
      </c>
      <c r="U135" s="8">
        <f t="shared" si="40"/>
        <v>4</v>
      </c>
      <c r="V135" s="9">
        <f t="shared" si="45"/>
        <v>3.1</v>
      </c>
      <c r="W135" s="9"/>
    </row>
    <row r="136" spans="1:23" ht="15.75" thickBot="1" x14ac:dyDescent="0.3">
      <c r="A136" s="4">
        <v>16222120728</v>
      </c>
      <c r="B136" s="5" t="s">
        <v>5</v>
      </c>
      <c r="C136" s="5" t="s">
        <v>5</v>
      </c>
      <c r="D136" s="5" t="s">
        <v>0</v>
      </c>
      <c r="E136" s="5" t="s">
        <v>7</v>
      </c>
      <c r="F136" s="5" t="s">
        <v>0</v>
      </c>
      <c r="G136" s="5" t="s">
        <v>3</v>
      </c>
      <c r="H136" s="5" t="s">
        <v>6</v>
      </c>
      <c r="I136" s="5" t="s">
        <v>6</v>
      </c>
      <c r="J136" s="5" t="s">
        <v>7</v>
      </c>
      <c r="K136" s="5" t="s">
        <v>5</v>
      </c>
      <c r="L136" s="8">
        <f t="shared" si="35"/>
        <v>3.25</v>
      </c>
      <c r="M136" s="8">
        <f t="shared" si="36"/>
        <v>3.25</v>
      </c>
      <c r="N136" s="8">
        <f t="shared" si="41"/>
        <v>2.75</v>
      </c>
      <c r="O136" s="8">
        <f t="shared" si="42"/>
        <v>2.5</v>
      </c>
      <c r="P136" s="8">
        <f t="shared" si="43"/>
        <v>2.75</v>
      </c>
      <c r="Q136" s="8">
        <f t="shared" si="44"/>
        <v>3.75</v>
      </c>
      <c r="R136" s="8">
        <f t="shared" si="37"/>
        <v>3</v>
      </c>
      <c r="S136" s="8">
        <f t="shared" si="38"/>
        <v>3</v>
      </c>
      <c r="T136" s="8">
        <f t="shared" si="39"/>
        <v>2.5</v>
      </c>
      <c r="U136" s="8">
        <f t="shared" si="40"/>
        <v>3.25</v>
      </c>
      <c r="V136" s="9">
        <f t="shared" si="45"/>
        <v>3</v>
      </c>
      <c r="W136" s="9"/>
    </row>
    <row r="137" spans="1:23" ht="15.75" thickBot="1" x14ac:dyDescent="0.3">
      <c r="A137" s="4">
        <v>16222120729</v>
      </c>
      <c r="B137" s="5" t="s">
        <v>7</v>
      </c>
      <c r="C137" s="5" t="s">
        <v>0</v>
      </c>
      <c r="D137" s="5" t="s">
        <v>0</v>
      </c>
      <c r="E137" s="5" t="s">
        <v>7</v>
      </c>
      <c r="F137" s="5" t="s">
        <v>8</v>
      </c>
      <c r="G137" s="5" t="s">
        <v>7</v>
      </c>
      <c r="H137" s="5" t="s">
        <v>7</v>
      </c>
      <c r="I137" s="5" t="s">
        <v>0</v>
      </c>
      <c r="J137" s="5" t="s">
        <v>9</v>
      </c>
      <c r="K137" s="5" t="s">
        <v>2</v>
      </c>
      <c r="L137" s="8">
        <f t="shared" si="35"/>
        <v>2.5</v>
      </c>
      <c r="M137" s="8">
        <f t="shared" si="36"/>
        <v>2.75</v>
      </c>
      <c r="N137" s="8">
        <f t="shared" si="41"/>
        <v>2.75</v>
      </c>
      <c r="O137" s="8">
        <f t="shared" si="42"/>
        <v>2.5</v>
      </c>
      <c r="P137" s="8">
        <f t="shared" si="43"/>
        <v>2.25</v>
      </c>
      <c r="Q137" s="8">
        <f t="shared" si="44"/>
        <v>2.5</v>
      </c>
      <c r="R137" s="8">
        <f t="shared" si="37"/>
        <v>2.5</v>
      </c>
      <c r="S137" s="8">
        <f t="shared" si="38"/>
        <v>2.75</v>
      </c>
      <c r="T137" s="8">
        <f t="shared" si="39"/>
        <v>2</v>
      </c>
      <c r="U137" s="8">
        <f t="shared" si="40"/>
        <v>4</v>
      </c>
      <c r="V137" s="9">
        <f t="shared" si="45"/>
        <v>2.65</v>
      </c>
      <c r="W137" s="9"/>
    </row>
    <row r="138" spans="1:23" ht="15.75" thickBot="1" x14ac:dyDescent="0.3">
      <c r="A138" s="4">
        <v>16222120730</v>
      </c>
      <c r="B138" s="5" t="s">
        <v>0</v>
      </c>
      <c r="C138" s="5" t="s">
        <v>6</v>
      </c>
      <c r="D138" s="5" t="s">
        <v>0</v>
      </c>
      <c r="E138" s="5" t="s">
        <v>0</v>
      </c>
      <c r="F138" s="5" t="s">
        <v>0</v>
      </c>
      <c r="G138" s="5" t="s">
        <v>6</v>
      </c>
      <c r="H138" s="5" t="s">
        <v>7</v>
      </c>
      <c r="I138" s="5" t="s">
        <v>5</v>
      </c>
      <c r="J138" s="5" t="s">
        <v>7</v>
      </c>
      <c r="K138" s="5" t="s">
        <v>4</v>
      </c>
      <c r="L138" s="8">
        <f t="shared" si="35"/>
        <v>2.75</v>
      </c>
      <c r="M138" s="8">
        <f t="shared" si="36"/>
        <v>3</v>
      </c>
      <c r="N138" s="8">
        <f t="shared" si="41"/>
        <v>2.75</v>
      </c>
      <c r="O138" s="8">
        <f t="shared" si="42"/>
        <v>2.75</v>
      </c>
      <c r="P138" s="8">
        <f t="shared" si="43"/>
        <v>2.75</v>
      </c>
      <c r="Q138" s="8">
        <f t="shared" si="44"/>
        <v>3</v>
      </c>
      <c r="R138" s="8">
        <f t="shared" si="37"/>
        <v>2.5</v>
      </c>
      <c r="S138" s="8">
        <f t="shared" si="38"/>
        <v>3.25</v>
      </c>
      <c r="T138" s="8">
        <f t="shared" si="39"/>
        <v>2.5</v>
      </c>
      <c r="U138" s="8">
        <f t="shared" si="40"/>
        <v>3.5</v>
      </c>
      <c r="V138" s="9">
        <f t="shared" si="45"/>
        <v>2.875</v>
      </c>
      <c r="W138" s="9"/>
    </row>
    <row r="139" spans="1:23" ht="15.75" thickBot="1" x14ac:dyDescent="0.3">
      <c r="A139" s="4">
        <v>16222120731</v>
      </c>
      <c r="B139" s="5" t="s">
        <v>5</v>
      </c>
      <c r="C139" s="5" t="s">
        <v>5</v>
      </c>
      <c r="D139" s="5" t="s">
        <v>5</v>
      </c>
      <c r="E139" s="5" t="s">
        <v>0</v>
      </c>
      <c r="F139" s="5" t="s">
        <v>7</v>
      </c>
      <c r="G139" s="5" t="s">
        <v>2</v>
      </c>
      <c r="H139" s="5" t="s">
        <v>5</v>
      </c>
      <c r="I139" s="5" t="s">
        <v>5</v>
      </c>
      <c r="J139" s="5" t="s">
        <v>0</v>
      </c>
      <c r="K139" s="5" t="s">
        <v>4</v>
      </c>
      <c r="L139" s="8">
        <f t="shared" si="35"/>
        <v>3.25</v>
      </c>
      <c r="M139" s="8">
        <f t="shared" si="36"/>
        <v>3.25</v>
      </c>
      <c r="N139" s="8">
        <f t="shared" si="41"/>
        <v>3.25</v>
      </c>
      <c r="O139" s="8">
        <f t="shared" si="42"/>
        <v>2.75</v>
      </c>
      <c r="P139" s="8">
        <f t="shared" si="43"/>
        <v>2.5</v>
      </c>
      <c r="Q139" s="8">
        <f t="shared" si="44"/>
        <v>4</v>
      </c>
      <c r="R139" s="8">
        <f t="shared" si="37"/>
        <v>3.25</v>
      </c>
      <c r="S139" s="8">
        <f t="shared" si="38"/>
        <v>3.25</v>
      </c>
      <c r="T139" s="8">
        <f t="shared" si="39"/>
        <v>2.75</v>
      </c>
      <c r="U139" s="8">
        <f t="shared" si="40"/>
        <v>3.5</v>
      </c>
      <c r="V139" s="9">
        <f t="shared" si="45"/>
        <v>3.1749999999999998</v>
      </c>
      <c r="W139" s="9"/>
    </row>
    <row r="140" spans="1:23" ht="15.75" thickBot="1" x14ac:dyDescent="0.3">
      <c r="A140" s="4">
        <v>16222120732</v>
      </c>
      <c r="B140" s="5" t="s">
        <v>4</v>
      </c>
      <c r="C140" s="5" t="s">
        <v>5</v>
      </c>
      <c r="D140" s="5" t="s">
        <v>5</v>
      </c>
      <c r="E140" s="5" t="s">
        <v>7</v>
      </c>
      <c r="F140" s="5" t="s">
        <v>6</v>
      </c>
      <c r="G140" s="5" t="s">
        <v>3</v>
      </c>
      <c r="H140" s="5" t="s">
        <v>5</v>
      </c>
      <c r="I140" s="5" t="s">
        <v>6</v>
      </c>
      <c r="J140" s="5" t="s">
        <v>7</v>
      </c>
      <c r="K140" s="5" t="s">
        <v>4</v>
      </c>
      <c r="L140" s="8">
        <f t="shared" si="35"/>
        <v>3.5</v>
      </c>
      <c r="M140" s="8">
        <f t="shared" si="36"/>
        <v>3.25</v>
      </c>
      <c r="N140" s="8">
        <f t="shared" si="41"/>
        <v>3.25</v>
      </c>
      <c r="O140" s="8">
        <f t="shared" si="42"/>
        <v>2.5</v>
      </c>
      <c r="P140" s="8">
        <f t="shared" si="43"/>
        <v>3</v>
      </c>
      <c r="Q140" s="8">
        <f t="shared" si="44"/>
        <v>3.75</v>
      </c>
      <c r="R140" s="8">
        <f t="shared" si="37"/>
        <v>3.25</v>
      </c>
      <c r="S140" s="8">
        <f t="shared" si="38"/>
        <v>3</v>
      </c>
      <c r="T140" s="8">
        <f t="shared" si="39"/>
        <v>2.5</v>
      </c>
      <c r="U140" s="8">
        <f t="shared" si="40"/>
        <v>3.5</v>
      </c>
      <c r="V140" s="9">
        <f t="shared" si="45"/>
        <v>3.15</v>
      </c>
      <c r="W140" s="9"/>
    </row>
    <row r="141" spans="1:23" ht="30.75" thickBot="1" x14ac:dyDescent="0.3">
      <c r="A141" s="4" t="s">
        <v>25</v>
      </c>
      <c r="B141" s="5" t="s">
        <v>6</v>
      </c>
      <c r="C141" s="5" t="s">
        <v>6</v>
      </c>
      <c r="D141" s="5" t="s">
        <v>8</v>
      </c>
      <c r="E141" s="5" t="s">
        <v>8</v>
      </c>
      <c r="F141" s="5" t="s">
        <v>0</v>
      </c>
      <c r="G141" s="5" t="s">
        <v>5</v>
      </c>
      <c r="H141" s="5" t="s">
        <v>9</v>
      </c>
      <c r="I141" s="5" t="s">
        <v>7</v>
      </c>
      <c r="J141" s="5" t="s">
        <v>7</v>
      </c>
      <c r="K141" s="5" t="s">
        <v>5</v>
      </c>
      <c r="L141" s="8">
        <f t="shared" si="35"/>
        <v>3</v>
      </c>
      <c r="M141" s="8">
        <f t="shared" si="36"/>
        <v>3</v>
      </c>
      <c r="N141" s="8">
        <f t="shared" si="41"/>
        <v>2.25</v>
      </c>
      <c r="O141" s="8">
        <f t="shared" si="42"/>
        <v>2.25</v>
      </c>
      <c r="P141" s="8">
        <f t="shared" si="43"/>
        <v>2.75</v>
      </c>
      <c r="Q141" s="8">
        <f t="shared" si="44"/>
        <v>3.25</v>
      </c>
      <c r="R141" s="8">
        <f t="shared" si="37"/>
        <v>2</v>
      </c>
      <c r="S141" s="8">
        <f t="shared" si="38"/>
        <v>2.5</v>
      </c>
      <c r="T141" s="8">
        <f t="shared" si="39"/>
        <v>2.5</v>
      </c>
      <c r="U141" s="8">
        <f t="shared" si="40"/>
        <v>3.25</v>
      </c>
      <c r="V141" s="9">
        <f t="shared" si="45"/>
        <v>2.6749999999999998</v>
      </c>
      <c r="W141" s="9"/>
    </row>
    <row r="142" spans="1:23" ht="15.75" thickBot="1" x14ac:dyDescent="0.3">
      <c r="A142" s="4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8" t="b">
        <f t="shared" si="35"/>
        <v>0</v>
      </c>
      <c r="M142" s="8" t="b">
        <f t="shared" si="36"/>
        <v>0</v>
      </c>
      <c r="N142" s="8" t="b">
        <f t="shared" si="41"/>
        <v>0</v>
      </c>
      <c r="O142" s="8" t="b">
        <f t="shared" si="42"/>
        <v>0</v>
      </c>
      <c r="P142" s="8" t="b">
        <f t="shared" si="43"/>
        <v>0</v>
      </c>
      <c r="Q142" s="8" t="b">
        <f t="shared" si="44"/>
        <v>0</v>
      </c>
      <c r="R142" s="8" t="b">
        <f t="shared" si="37"/>
        <v>0</v>
      </c>
      <c r="S142" s="8" t="b">
        <f t="shared" si="38"/>
        <v>0</v>
      </c>
      <c r="T142" s="8" t="b">
        <f t="shared" si="39"/>
        <v>0</v>
      </c>
      <c r="U142" s="8" t="b">
        <f t="shared" si="40"/>
        <v>0</v>
      </c>
      <c r="V142" s="9" t="e">
        <f t="shared" si="45"/>
        <v>#DIV/0!</v>
      </c>
      <c r="W142" s="9"/>
    </row>
    <row r="143" spans="1:23" ht="15.75" thickBot="1" x14ac:dyDescent="0.3">
      <c r="A143" s="4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9"/>
      <c r="W143" s="9"/>
    </row>
    <row r="144" spans="1:23" ht="15.75" thickBot="1" x14ac:dyDescent="0.3">
      <c r="A144" s="4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9"/>
      <c r="W144" s="9"/>
    </row>
    <row r="145" spans="1:24" ht="15.75" thickBot="1" x14ac:dyDescent="0.3">
      <c r="A145" s="4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9"/>
      <c r="W145" s="9"/>
    </row>
    <row r="146" spans="1:24" ht="15.75" thickBot="1" x14ac:dyDescent="0.3">
      <c r="A146" s="4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9"/>
      <c r="W146" s="9"/>
    </row>
    <row r="147" spans="1:24" ht="15.75" thickBot="1" x14ac:dyDescent="0.3">
      <c r="A147" s="4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9"/>
      <c r="W147" s="9"/>
      <c r="X147" t="s">
        <v>24</v>
      </c>
    </row>
    <row r="148" spans="1:24" ht="15.75" thickBot="1" x14ac:dyDescent="0.3">
      <c r="A148" s="4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9"/>
      <c r="W148" s="9"/>
    </row>
    <row r="149" spans="1:24" ht="15.75" thickBot="1" x14ac:dyDescent="0.3">
      <c r="A149" s="4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9"/>
      <c r="W149" s="9"/>
    </row>
    <row r="150" spans="1:24" ht="15.75" thickBot="1" x14ac:dyDescent="0.3">
      <c r="A150" s="4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9"/>
      <c r="W150" s="9"/>
    </row>
    <row r="151" spans="1:24" ht="15.75" thickBot="1" x14ac:dyDescent="0.3">
      <c r="A151" s="4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9"/>
      <c r="W151" s="9"/>
    </row>
    <row r="152" spans="1:24" ht="15.75" thickBot="1" x14ac:dyDescent="0.3">
      <c r="A152" s="4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9"/>
      <c r="W152" s="9"/>
    </row>
    <row r="153" spans="1:24" ht="15.75" thickBot="1" x14ac:dyDescent="0.3">
      <c r="A153" s="4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9"/>
      <c r="W153" s="9"/>
    </row>
    <row r="154" spans="1:24" ht="15.75" thickBot="1" x14ac:dyDescent="0.3">
      <c r="A154" s="4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9"/>
      <c r="W154" s="9"/>
    </row>
    <row r="155" spans="1:24" ht="15.75" thickBot="1" x14ac:dyDescent="0.3">
      <c r="A155" s="4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9"/>
      <c r="W155" s="9"/>
    </row>
    <row r="156" spans="1:24" ht="15.75" thickBot="1" x14ac:dyDescent="0.3">
      <c r="A156" s="4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9"/>
      <c r="W156" s="9"/>
    </row>
    <row r="157" spans="1:24" ht="15.75" thickBot="1" x14ac:dyDescent="0.3">
      <c r="A157" s="4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9"/>
      <c r="W157" s="9"/>
    </row>
    <row r="158" spans="1:24" ht="15.75" thickBot="1" x14ac:dyDescent="0.3">
      <c r="A158" s="4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9"/>
      <c r="W158" s="9"/>
    </row>
    <row r="159" spans="1:24" ht="15.75" thickBot="1" x14ac:dyDescent="0.3">
      <c r="A159" s="4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9"/>
      <c r="W159" s="9"/>
    </row>
    <row r="160" spans="1:24" ht="15.75" thickBot="1" x14ac:dyDescent="0.3">
      <c r="A160" s="4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9"/>
      <c r="W160" s="9"/>
    </row>
    <row r="161" spans="1:23" ht="15.75" thickBot="1" x14ac:dyDescent="0.3">
      <c r="A161" s="4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9"/>
      <c r="W161" s="9"/>
    </row>
    <row r="162" spans="1:23" ht="15.75" thickBot="1" x14ac:dyDescent="0.3">
      <c r="A162" s="4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9"/>
      <c r="W162" s="9"/>
    </row>
    <row r="163" spans="1:23" ht="15.75" thickBot="1" x14ac:dyDescent="0.3">
      <c r="A163" s="4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9"/>
      <c r="W163" s="9"/>
    </row>
    <row r="164" spans="1:23" ht="15.75" thickBot="1" x14ac:dyDescent="0.3">
      <c r="A164" s="4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9"/>
      <c r="W164" s="9"/>
    </row>
    <row r="165" spans="1:23" ht="15.75" thickBot="1" x14ac:dyDescent="0.3">
      <c r="A165" s="4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9"/>
      <c r="W165" s="9"/>
    </row>
    <row r="166" spans="1:23" ht="15.75" thickBot="1" x14ac:dyDescent="0.3">
      <c r="A166" s="4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9"/>
      <c r="W166" s="9"/>
    </row>
    <row r="167" spans="1:23" ht="15.75" thickBot="1" x14ac:dyDescent="0.3">
      <c r="A167" s="4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9"/>
      <c r="W167" s="9"/>
    </row>
    <row r="168" spans="1:23" ht="15.75" thickBot="1" x14ac:dyDescent="0.3">
      <c r="A168" s="4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9"/>
      <c r="W168" s="9"/>
    </row>
    <row r="169" spans="1:23" ht="15.75" thickBot="1" x14ac:dyDescent="0.3">
      <c r="A169" s="4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9"/>
      <c r="W169" s="9"/>
    </row>
    <row r="170" spans="1:23" ht="15.75" thickBot="1" x14ac:dyDescent="0.3">
      <c r="A170" s="4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9"/>
      <c r="W170" s="9"/>
    </row>
    <row r="171" spans="1:23" ht="15.75" thickBot="1" x14ac:dyDescent="0.3">
      <c r="A171" s="4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9"/>
      <c r="W171" s="9"/>
    </row>
    <row r="172" spans="1:23" ht="15.75" thickBot="1" x14ac:dyDescent="0.3">
      <c r="A172" s="4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9"/>
      <c r="W172" s="9"/>
    </row>
    <row r="173" spans="1:23" ht="15.75" thickBot="1" x14ac:dyDescent="0.3">
      <c r="A173" s="4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9"/>
      <c r="W173" s="9"/>
    </row>
    <row r="174" spans="1:23" ht="15.75" thickBot="1" x14ac:dyDescent="0.3">
      <c r="A174" s="4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9"/>
      <c r="W174" s="9"/>
    </row>
    <row r="175" spans="1:23" ht="15.75" thickBot="1" x14ac:dyDescent="0.3">
      <c r="A175" s="4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9"/>
      <c r="W175" s="9"/>
    </row>
    <row r="176" spans="1:23" ht="15.75" thickBot="1" x14ac:dyDescent="0.3">
      <c r="A176" s="4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9"/>
      <c r="W176" s="9"/>
    </row>
    <row r="177" spans="1:23" ht="15.75" thickBot="1" x14ac:dyDescent="0.3">
      <c r="A177" s="4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9"/>
      <c r="W177" s="9"/>
    </row>
    <row r="178" spans="1:23" ht="15.75" thickBot="1" x14ac:dyDescent="0.3">
      <c r="A178" s="4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9"/>
      <c r="W178" s="9"/>
    </row>
    <row r="179" spans="1:23" ht="15.75" thickBot="1" x14ac:dyDescent="0.3">
      <c r="A179" s="4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9"/>
      <c r="W179" s="9"/>
    </row>
    <row r="180" spans="1:23" ht="15.75" thickBot="1" x14ac:dyDescent="0.3">
      <c r="A180" s="4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9"/>
      <c r="W180" s="9"/>
    </row>
    <row r="181" spans="1:23" ht="15.75" thickBot="1" x14ac:dyDescent="0.3">
      <c r="A181" s="4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9"/>
      <c r="W181" s="9"/>
    </row>
    <row r="182" spans="1:23" ht="15.75" thickBot="1" x14ac:dyDescent="0.3">
      <c r="A182" s="4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9"/>
      <c r="W182" s="9"/>
    </row>
    <row r="183" spans="1:23" ht="15.75" thickBot="1" x14ac:dyDescent="0.3">
      <c r="A183" s="4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9"/>
      <c r="W183" s="9"/>
    </row>
    <row r="184" spans="1:23" ht="15.75" thickBot="1" x14ac:dyDescent="0.3">
      <c r="A184" s="4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9"/>
      <c r="W184" s="9"/>
    </row>
    <row r="185" spans="1:23" ht="15.75" thickBot="1" x14ac:dyDescent="0.3">
      <c r="A185" s="4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9"/>
      <c r="W185" s="9"/>
    </row>
    <row r="186" spans="1:23" ht="15.75" thickBot="1" x14ac:dyDescent="0.3">
      <c r="A186" s="4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9"/>
      <c r="W186" s="9"/>
    </row>
    <row r="187" spans="1:23" ht="15.75" thickBot="1" x14ac:dyDescent="0.3">
      <c r="A187" s="4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9"/>
      <c r="W187" s="9"/>
    </row>
    <row r="188" spans="1:23" ht="15.75" thickBot="1" x14ac:dyDescent="0.3">
      <c r="A188" s="4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9"/>
      <c r="W188" s="9"/>
    </row>
    <row r="189" spans="1:23" ht="15.75" thickBot="1" x14ac:dyDescent="0.3">
      <c r="A189" s="4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9"/>
      <c r="W189" s="9"/>
    </row>
    <row r="190" spans="1:23" ht="15.75" thickBot="1" x14ac:dyDescent="0.3">
      <c r="A190" s="4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9"/>
      <c r="W190" s="9"/>
    </row>
    <row r="191" spans="1:23" ht="15.75" thickBot="1" x14ac:dyDescent="0.3">
      <c r="A191" s="4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9"/>
      <c r="W191" s="9"/>
    </row>
    <row r="192" spans="1:23" ht="15.75" thickBot="1" x14ac:dyDescent="0.3">
      <c r="A192" s="4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9"/>
      <c r="W192" s="9"/>
    </row>
  </sheetData>
  <sortState xmlns:xlrd2="http://schemas.microsoft.com/office/spreadsheetml/2017/richdata2" ref="A2:G189">
    <sortCondition ref="A1"/>
  </sortState>
  <pageMargins left="0.7" right="0.7" top="0.75" bottom="0.75" header="0.3" footer="0.3"/>
  <pageSetup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1st Yea_20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Econo_02</dc:creator>
  <cp:lastModifiedBy>RC</cp:lastModifiedBy>
  <cp:lastPrinted>2018-03-05T06:23:20Z</cp:lastPrinted>
  <dcterms:created xsi:type="dcterms:W3CDTF">2018-02-26T03:58:02Z</dcterms:created>
  <dcterms:modified xsi:type="dcterms:W3CDTF">2023-05-08T08:53:23Z</dcterms:modified>
</cp:coreProperties>
</file>